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ile\総務課\選挙管理\003_町選挙\20251005_町長町議\010_立候補予定者等事務説明会\07 選挙運動費用\"/>
    </mc:Choice>
  </mc:AlternateContent>
  <xr:revisionPtr revIDLastSave="0" documentId="13_ncr:1_{41A73B7A-5325-433B-BF8F-2CE77EB9F4B8}" xr6:coauthVersionLast="36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収入（１ページ目）" sheetId="1" r:id="rId1"/>
    <sheet name="収入（２ページ以降）" sheetId="4" r:id="rId2"/>
    <sheet name="支出" sheetId="7" r:id="rId3"/>
    <sheet name="支出 (最終ページ)" sheetId="9" r:id="rId4"/>
  </sheets>
  <definedNames>
    <definedName name="_xlnm._FilterDatabase" localSheetId="2" hidden="1">支出!$A$3:$J$3</definedName>
    <definedName name="_xlnm.Print_Area" localSheetId="2">支出!$A$1:$J$72</definedName>
    <definedName name="_xlnm.Print_Area" localSheetId="3">'支出 (最終ページ)'!$A$1:$J$19</definedName>
    <definedName name="_xlnm.Print_Area" localSheetId="1">'収入（２ページ以降）'!$A$1:$I$30</definedName>
    <definedName name="_xlnm.Print_Titles" localSheetId="2">支出!$1:$3</definedName>
    <definedName name="_xlnm.Print_Titles" localSheetId="3">'支出 (最終ページ)'!$1:$3</definedName>
    <definedName name="_xlnm.Print_Titles" localSheetId="1">'収入（２ページ以降）'!$1:$3</definedName>
  </definedNames>
  <calcPr calcId="191029"/>
</workbook>
</file>

<file path=xl/calcChain.xml><?xml version="1.0" encoding="utf-8"?>
<calcChain xmlns="http://schemas.openxmlformats.org/spreadsheetml/2006/main">
  <c r="I14" i="9" l="1"/>
  <c r="C33" i="7"/>
  <c r="I15" i="9" l="1"/>
  <c r="C4" i="9"/>
  <c r="C10" i="9" s="1"/>
  <c r="C21" i="4" l="1"/>
  <c r="C27" i="4" s="1"/>
  <c r="C20" i="4"/>
  <c r="C56" i="7"/>
  <c r="C41" i="7"/>
  <c r="C15" i="7"/>
  <c r="C59" i="7"/>
  <c r="C27" i="7"/>
  <c r="C66" i="7"/>
  <c r="C46" i="7"/>
  <c r="C24" i="7"/>
  <c r="C19" i="7"/>
  <c r="C7" i="7"/>
  <c r="C5" i="9" s="1"/>
  <c r="C11" i="9" s="1"/>
  <c r="C20" i="7" l="1"/>
  <c r="C6" i="9"/>
  <c r="C12" i="9" s="1"/>
  <c r="C22" i="4"/>
  <c r="C28" i="4" s="1"/>
  <c r="C9" i="7"/>
  <c r="C2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  <author>選挙管理 001</author>
  </authors>
  <commentList>
    <comment ref="C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該当する選挙以外に取り消し線</t>
        </r>
      </text>
    </comment>
    <comment ref="D7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立候補届出書に記載した住所・氏名</t>
        </r>
      </text>
    </comment>
    <comment ref="C9" authorId="1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収支報告書に記載する収入又は支出が
あった最初の日から最後の日までを記載</t>
        </r>
      </text>
    </comment>
    <comment ref="D14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番地まで記載</t>
        </r>
      </text>
    </comment>
    <comment ref="G17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① 無償の場合、同額が支出
　　に計上される。
② 金銭以外の収入は、数や
　　金額見積りの根拠を記載</t>
        </r>
      </text>
    </comment>
    <comment ref="H18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１件１万円以下の寄付については、まとめて記載可（件数を記載）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  <author>Administrator</author>
  </authors>
  <commentList>
    <comment ref="C24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第２回目以降は
前回計も記載</t>
        </r>
      </text>
    </comment>
    <comment ref="C30" authorId="1" shapeId="0" xr:uid="{EA43160C-914C-4A2E-8C22-BED1E988E893}">
      <text>
        <r>
          <rPr>
            <b/>
            <sz val="9"/>
            <color indexed="81"/>
            <rFont val="MS P ゴシック"/>
            <family val="3"/>
            <charset val="128"/>
          </rPr>
          <t>公費負担相当額（ポスター又はビラの印刷代）及び選挙運動用葉書の差出通数を記載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選挙管理 001</author>
    <author>FJ-USER</author>
    <author>Administrator</author>
  </authors>
  <commentList>
    <comment ref="H7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選挙運動事務員等については、「報酬を支給することができる者」の届出をした者のみ、報酬を支給することができる（労務者は届出不要）</t>
        </r>
      </text>
    </comment>
    <comment ref="I14" authorId="1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無償提供は「収入」の寄附及び「領収書等を徴し難い事情があった支出の明細書」にも記載</t>
        </r>
      </text>
    </comment>
    <comment ref="E23" authorId="1" shapeId="0" xr:uid="{3A620D7B-97ED-47B5-80B0-3B5B2E7CCE47}">
      <text>
        <r>
          <rPr>
            <b/>
            <sz val="9"/>
            <color indexed="81"/>
            <rFont val="ＭＳ Ｐゴシック"/>
            <family val="3"/>
            <charset val="128"/>
          </rPr>
          <t>電話料、光熱水費等のように銀行等口座振替による支出がある場合は、「領収書を徴し難い事情があった支出の明細書」にも記載すること。</t>
        </r>
      </text>
    </comment>
    <comment ref="E26" authorId="1" shapeId="0" xr:uid="{E26472DC-A998-4B9E-A468-FBD322DCB0E9}">
      <text>
        <r>
          <rPr>
            <b/>
            <sz val="9"/>
            <color indexed="81"/>
            <rFont val="ＭＳ Ｐゴシック"/>
            <family val="3"/>
            <charset val="128"/>
          </rPr>
          <t>鉄道賃等領収書が発行されない支出の場合は、「領収書を徴し難い事情があった支出の明細書」にも記載すること。</t>
        </r>
      </text>
    </comment>
    <comment ref="E29" authorId="2" shapeId="0" xr:uid="{D5EEACEB-12D7-414D-A08B-67130775A078}">
      <text>
        <r>
          <rPr>
            <b/>
            <sz val="9"/>
            <color indexed="81"/>
            <rFont val="MS P ゴシック"/>
            <family val="3"/>
            <charset val="128"/>
          </rPr>
          <t>ポスター又はビラの作成に要する経費は、それが公費負担となる場合にあっても、必ず支出として計上すること。
なお、公費負担の上限を上回る</t>
        </r>
        <r>
          <rPr>
            <b/>
            <u/>
            <sz val="9"/>
            <color indexed="81"/>
            <rFont val="MS P ゴシック"/>
            <family val="3"/>
            <charset val="128"/>
          </rPr>
          <t>自己負担分が生じる場合</t>
        </r>
        <r>
          <rPr>
            <b/>
            <sz val="9"/>
            <color indexed="81"/>
            <rFont val="MS P ゴシック"/>
            <family val="3"/>
            <charset val="128"/>
          </rPr>
          <t>は、その分を</t>
        </r>
        <r>
          <rPr>
            <b/>
            <u/>
            <sz val="9"/>
            <color indexed="81"/>
            <rFont val="MS P ゴシック"/>
            <family val="3"/>
            <charset val="128"/>
          </rPr>
          <t>別行で記載</t>
        </r>
        <r>
          <rPr>
            <b/>
            <sz val="9"/>
            <color indexed="81"/>
            <rFont val="MS P ゴシック"/>
            <family val="3"/>
            <charset val="128"/>
          </rPr>
          <t>すること。</t>
        </r>
      </text>
    </comment>
    <comment ref="J29" authorId="2" shapeId="0" xr:uid="{1D78CA70-95C8-4EC8-A2A3-ECAB5F647291}">
      <text>
        <r>
          <rPr>
            <b/>
            <sz val="9"/>
            <color indexed="81"/>
            <rFont val="MS P ゴシック"/>
            <family val="3"/>
            <charset val="128"/>
          </rPr>
          <t>公費負担の場合は備考にその旨を記載</t>
        </r>
      </text>
    </comment>
    <comment ref="J56" authorId="1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提供した弁当の合計数を記載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  <author>Administrator</author>
    <author>選挙管理 001</author>
  </authors>
  <commentList>
    <comment ref="C8" authorId="0" shapeId="0" xr:uid="{38768609-1119-4889-A447-FF59B276FAC6}">
      <text>
        <r>
          <rPr>
            <b/>
            <sz val="9"/>
            <color indexed="81"/>
            <rFont val="ＭＳ Ｐゴシック"/>
            <family val="3"/>
            <charset val="128"/>
          </rPr>
          <t>第２回目以降は
前回計も記載</t>
        </r>
      </text>
    </comment>
    <comment ref="I13" authorId="1" shapeId="0" xr:uid="{D258CEB3-D90E-4CBE-ABAA-ADFCDA4EB0F1}">
      <text>
        <r>
          <rPr>
            <b/>
            <sz val="9"/>
            <color indexed="81"/>
            <rFont val="MS P ゴシック"/>
            <family val="3"/>
            <charset val="128"/>
          </rPr>
          <t>公費負担の対象がある場合は項目ごとの単価、枚数及び金額を記載すること。</t>
        </r>
      </text>
    </comment>
    <comment ref="D17" authorId="2" shapeId="0" xr:uid="{19BF9D78-54A2-4E5B-9DFA-6EB21874DCB8}">
      <text>
        <r>
          <rPr>
            <b/>
            <sz val="9"/>
            <color indexed="81"/>
            <rFont val="ＭＳ Ｐゴシック"/>
            <family val="3"/>
            <charset val="128"/>
          </rPr>
          <t>報告書の提出日を記載</t>
        </r>
      </text>
    </comment>
    <comment ref="G19" authorId="1" shapeId="0" xr:uid="{119D9B25-A76D-4365-A64D-46EC17089E8D}">
      <text>
        <r>
          <rPr>
            <b/>
            <sz val="9"/>
            <color indexed="81"/>
            <rFont val="MS P ゴシック"/>
            <family val="3"/>
            <charset val="128"/>
          </rPr>
          <t>出納責任者本人の</t>
        </r>
        <r>
          <rPr>
            <b/>
            <u/>
            <sz val="9"/>
            <color indexed="81"/>
            <rFont val="MS P ゴシック"/>
            <family val="3"/>
            <charset val="128"/>
          </rPr>
          <t>署名又は記名押印</t>
        </r>
        <r>
          <rPr>
            <b/>
            <sz val="9"/>
            <color indexed="81"/>
            <rFont val="MS P ゴシック"/>
            <family val="3"/>
            <charset val="128"/>
          </rPr>
          <t>によること。</t>
        </r>
      </text>
    </comment>
  </commentList>
</comments>
</file>

<file path=xl/sharedStrings.xml><?xml version="1.0" encoding="utf-8"?>
<sst xmlns="http://schemas.openxmlformats.org/spreadsheetml/2006/main" count="407" uniqueCount="135">
  <si>
    <t>２　公職の候補者</t>
    <rPh sb="2" eb="4">
      <t>コウショク</t>
    </rPh>
    <rPh sb="5" eb="8">
      <t>コウホシャ</t>
    </rPh>
    <phoneticPr fontId="1"/>
  </si>
  <si>
    <t>氏　名</t>
    <rPh sb="0" eb="1">
      <t>シ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</si>
  <si>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</si>
  <si>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４　収入の部</t>
    <rPh sb="2" eb="4">
      <t>シュウニュウ</t>
    </rPh>
    <rPh sb="5" eb="6">
      <t>ブ</t>
    </rPh>
    <phoneticPr fontId="1"/>
  </si>
  <si>
    <t>種　別</t>
    <rPh sb="0" eb="1">
      <t>タネ</t>
    </rPh>
    <rPh sb="2" eb="3">
      <t>ベツ</t>
    </rPh>
    <phoneticPr fontId="1"/>
  </si>
  <si>
    <t>住所又は主たる
事務所の所在地</t>
    <rPh sb="0" eb="2">
      <t>ジュウショ</t>
    </rPh>
    <rPh sb="2" eb="3">
      <t>マタ</t>
    </rPh>
    <rPh sb="4" eb="5">
      <t>シュ</t>
    </rPh>
    <rPh sb="8" eb="10">
      <t>ジム</t>
    </rPh>
    <rPh sb="10" eb="11">
      <t>ショ</t>
    </rPh>
    <rPh sb="12" eb="15">
      <t>ショザイチ</t>
    </rPh>
    <phoneticPr fontId="1"/>
  </si>
  <si>
    <t>氏名又は
団体名</t>
    <rPh sb="0" eb="2">
      <t>シメイ</t>
    </rPh>
    <rPh sb="2" eb="3">
      <t>マタ</t>
    </rPh>
    <rPh sb="5" eb="7">
      <t>ダンタイ</t>
    </rPh>
    <rPh sb="7" eb="8">
      <t>メイ</t>
    </rPh>
    <phoneticPr fontId="1"/>
  </si>
  <si>
    <t>職業</t>
    <rPh sb="0" eb="2">
      <t>ショクギョウ</t>
    </rPh>
    <phoneticPr fontId="1"/>
  </si>
  <si>
    <t>金額以外の寄附
及びその他の収入の
見積の根拠</t>
    <rPh sb="0" eb="2">
      <t>キンガク</t>
    </rPh>
    <rPh sb="2" eb="4">
      <t>イガイ</t>
    </rPh>
    <rPh sb="5" eb="7">
      <t>キフ</t>
    </rPh>
    <rPh sb="8" eb="9">
      <t>オヨ</t>
    </rPh>
    <rPh sb="12" eb="13">
      <t>タ</t>
    </rPh>
    <rPh sb="14" eb="16">
      <t>シュウニュウ</t>
    </rPh>
    <rPh sb="18" eb="20">
      <t>ミツモリ</t>
    </rPh>
    <rPh sb="21" eb="23">
      <t>コンキョ</t>
    </rPh>
    <phoneticPr fontId="1"/>
  </si>
  <si>
    <t>備考</t>
    <rPh sb="0" eb="2">
      <t>ビコウ</t>
    </rPh>
    <phoneticPr fontId="1"/>
  </si>
  <si>
    <t>選 挙 運 動 費 用 収 支 報 告 書</t>
    <rPh sb="0" eb="1">
      <t>セン</t>
    </rPh>
    <rPh sb="2" eb="3">
      <t>キョ</t>
    </rPh>
    <rPh sb="4" eb="5">
      <t>ウン</t>
    </rPh>
    <rPh sb="6" eb="7">
      <t>ドウ</t>
    </rPh>
    <rPh sb="8" eb="9">
      <t>ヒ</t>
    </rPh>
    <rPh sb="10" eb="11">
      <t>ヨウ</t>
    </rPh>
    <rPh sb="12" eb="13">
      <t>オサム</t>
    </rPh>
    <rPh sb="14" eb="15">
      <t>ササ</t>
    </rPh>
    <rPh sb="16" eb="17">
      <t>ホウ</t>
    </rPh>
    <rPh sb="18" eb="19">
      <t>コク</t>
    </rPh>
    <rPh sb="20" eb="21">
      <t>ショ</t>
    </rPh>
    <phoneticPr fontId="1"/>
  </si>
  <si>
    <t>No.　　　</t>
    <phoneticPr fontId="1"/>
  </si>
  <si>
    <t>　月　　日　　</t>
    <rPh sb="1" eb="2">
      <t>ツキ</t>
    </rPh>
    <rPh sb="4" eb="5">
      <t>ヒ</t>
    </rPh>
    <phoneticPr fontId="1"/>
  </si>
  <si>
    <t>No.　　　</t>
    <phoneticPr fontId="1"/>
  </si>
  <si>
    <t>第31号様式</t>
    <rPh sb="0" eb="1">
      <t>ダイ</t>
    </rPh>
    <rPh sb="3" eb="4">
      <t>ゴウ</t>
    </rPh>
    <rPh sb="4" eb="6">
      <t>ヨウシキ</t>
    </rPh>
    <phoneticPr fontId="1"/>
  </si>
  <si>
    <t>寄附</t>
    <rPh sb="0" eb="2">
      <t>キフ</t>
    </rPh>
    <phoneticPr fontId="1"/>
  </si>
  <si>
    <t>その他の
収入</t>
    <rPh sb="2" eb="3">
      <t>タ</t>
    </rPh>
    <rPh sb="5" eb="7">
      <t>シュウニュウ</t>
    </rPh>
    <phoneticPr fontId="1"/>
  </si>
  <si>
    <t>計</t>
    <rPh sb="0" eb="1">
      <t>ケイ</t>
    </rPh>
    <phoneticPr fontId="1"/>
  </si>
  <si>
    <t>前回計</t>
    <rPh sb="0" eb="2">
      <t>ゼンカイ</t>
    </rPh>
    <rPh sb="2" eb="3">
      <t>ケイ</t>
    </rPh>
    <phoneticPr fontId="1"/>
  </si>
  <si>
    <t>総　額</t>
    <rPh sb="0" eb="1">
      <t>フサ</t>
    </rPh>
    <rPh sb="2" eb="3">
      <t>ガク</t>
    </rPh>
    <phoneticPr fontId="1"/>
  </si>
  <si>
    <t>参考</t>
    <rPh sb="0" eb="2">
      <t>サンコウ</t>
    </rPh>
    <phoneticPr fontId="1"/>
  </si>
  <si>
    <t>５　支出の部</t>
    <rPh sb="2" eb="4">
      <t>シシュツ</t>
    </rPh>
    <rPh sb="5" eb="6">
      <t>ブ</t>
    </rPh>
    <phoneticPr fontId="1"/>
  </si>
  <si>
    <t>区　分</t>
    <rPh sb="0" eb="1">
      <t>ク</t>
    </rPh>
    <rPh sb="2" eb="3">
      <t>ブン</t>
    </rPh>
    <phoneticPr fontId="1"/>
  </si>
  <si>
    <t>支出の目的</t>
    <rPh sb="0" eb="2">
      <t>シシュツ</t>
    </rPh>
    <rPh sb="3" eb="5">
      <t>モクテキ</t>
    </rPh>
    <phoneticPr fontId="1"/>
  </si>
  <si>
    <t>支出を受けた者</t>
    <rPh sb="0" eb="2">
      <t>シシュツ</t>
    </rPh>
    <rPh sb="3" eb="4">
      <t>ウ</t>
    </rPh>
    <rPh sb="6" eb="7">
      <t>モノ</t>
    </rPh>
    <phoneticPr fontId="1"/>
  </si>
  <si>
    <t>金額以外の
支出の見積の
根拠</t>
    <rPh sb="0" eb="2">
      <t>キンガク</t>
    </rPh>
    <rPh sb="2" eb="4">
      <t>イガイ</t>
    </rPh>
    <rPh sb="6" eb="8">
      <t>シシュツ</t>
    </rPh>
    <rPh sb="9" eb="11">
      <t>ミツモリ</t>
    </rPh>
    <rPh sb="13" eb="15">
      <t>コンキョ</t>
    </rPh>
    <phoneticPr fontId="1"/>
  </si>
  <si>
    <t>総　計</t>
    <rPh sb="0" eb="1">
      <t>フサ</t>
    </rPh>
    <rPh sb="2" eb="3">
      <t>ケイ</t>
    </rPh>
    <phoneticPr fontId="1"/>
  </si>
  <si>
    <t>　この報告書は、公職選挙法の規定に従って作成したものであって、真実に相違ありません。</t>
    <rPh sb="3" eb="6">
      <t>ホウコクショ</t>
    </rPh>
    <rPh sb="8" eb="10">
      <t>コウショク</t>
    </rPh>
    <rPh sb="10" eb="13">
      <t>センキョホウ</t>
    </rPh>
    <rPh sb="14" eb="16">
      <t>キテイ</t>
    </rPh>
    <rPh sb="17" eb="18">
      <t>シタガ</t>
    </rPh>
    <rPh sb="20" eb="22">
      <t>サクセイ</t>
    </rPh>
    <rPh sb="31" eb="33">
      <t>シンジツ</t>
    </rPh>
    <rPh sb="34" eb="36">
      <t>ソウイ</t>
    </rPh>
    <phoneticPr fontId="1"/>
  </si>
  <si>
    <t>出納責任者　　</t>
    <rPh sb="0" eb="2">
      <t>スイトウ</t>
    </rPh>
    <rPh sb="2" eb="5">
      <t>セキニンシャ</t>
    </rPh>
    <phoneticPr fontId="1"/>
  </si>
  <si>
    <t>金額又は
見積額(円)　</t>
    <rPh sb="0" eb="2">
      <t>キンガク</t>
    </rPh>
    <rPh sb="2" eb="3">
      <t>マタ</t>
    </rPh>
    <rPh sb="5" eb="7">
      <t>ミツモ</t>
    </rPh>
    <rPh sb="7" eb="8">
      <t>ガク</t>
    </rPh>
    <rPh sb="9" eb="10">
      <t>エン</t>
    </rPh>
    <phoneticPr fontId="1"/>
  </si>
  <si>
    <t>（１ 人件費　計）</t>
    <rPh sb="3" eb="6">
      <t>ジンケンヒ</t>
    </rPh>
    <rPh sb="7" eb="8">
      <t>ケイ</t>
    </rPh>
    <phoneticPr fontId="1"/>
  </si>
  <si>
    <t>（２ 家屋費　計）</t>
    <rPh sb="3" eb="5">
      <t>カオク</t>
    </rPh>
    <rPh sb="5" eb="6">
      <t>ヒ</t>
    </rPh>
    <rPh sb="7" eb="8">
      <t>ケイ</t>
    </rPh>
    <phoneticPr fontId="1"/>
  </si>
  <si>
    <t>　(2) 集合会場費</t>
    <rPh sb="5" eb="7">
      <t>シュウゴウ</t>
    </rPh>
    <rPh sb="7" eb="9">
      <t>カイジョウ</t>
    </rPh>
    <rPh sb="9" eb="10">
      <t>ヒ</t>
    </rPh>
    <phoneticPr fontId="1"/>
  </si>
  <si>
    <t>立候補準備</t>
    <rPh sb="0" eb="3">
      <t>リッコウホ</t>
    </rPh>
    <rPh sb="3" eb="5">
      <t>ジュンビ</t>
    </rPh>
    <phoneticPr fontId="1"/>
  </si>
  <si>
    <t>No.　　　</t>
    <phoneticPr fontId="1"/>
  </si>
  <si>
    <t>選挙運動</t>
    <rPh sb="0" eb="2">
      <t>センキョ</t>
    </rPh>
    <rPh sb="2" eb="4">
      <t>ウンドウ</t>
    </rPh>
    <phoneticPr fontId="1"/>
  </si>
  <si>
    <t>〃</t>
    <phoneticPr fontId="1"/>
  </si>
  <si>
    <t>　(1)　選挙事務所費</t>
    <rPh sb="5" eb="7">
      <t>センキョ</t>
    </rPh>
    <rPh sb="7" eb="9">
      <t>ジム</t>
    </rPh>
    <rPh sb="9" eb="10">
      <t>トコロ</t>
    </rPh>
    <rPh sb="10" eb="11">
      <t>ヒ</t>
    </rPh>
    <phoneticPr fontId="1"/>
  </si>
  <si>
    <t>自己資金</t>
    <rPh sb="0" eb="2">
      <t>ジコ</t>
    </rPh>
    <rPh sb="2" eb="4">
      <t>シキン</t>
    </rPh>
    <phoneticPr fontId="1"/>
  </si>
  <si>
    <t>月　　日</t>
    <rPh sb="0" eb="1">
      <t>ツキ</t>
    </rPh>
    <rPh sb="3" eb="4">
      <t>ヒ</t>
    </rPh>
    <phoneticPr fontId="1"/>
  </si>
  <si>
    <t>上市　太郎</t>
    <rPh sb="0" eb="2">
      <t>カミイチ</t>
    </rPh>
    <rPh sb="3" eb="5">
      <t>タロウ</t>
    </rPh>
    <phoneticPr fontId="1"/>
  </si>
  <si>
    <t>製材業</t>
    <rPh sb="0" eb="3">
      <t>セイザイギョウ</t>
    </rPh>
    <phoneticPr fontId="1"/>
  </si>
  <si>
    <t>会社員</t>
    <rPh sb="0" eb="3">
      <t>カイシャイン</t>
    </rPh>
    <phoneticPr fontId="1"/>
  </si>
  <si>
    <t>上市町○○町１番地２</t>
    <rPh sb="0" eb="3">
      <t>カミイチマチ</t>
    </rPh>
    <rPh sb="5" eb="6">
      <t>マチ</t>
    </rPh>
    <rPh sb="7" eb="9">
      <t>バンチ</t>
    </rPh>
    <phoneticPr fontId="1"/>
  </si>
  <si>
    <t>上市町○○町１番地１</t>
    <rPh sb="0" eb="3">
      <t>カミイチマチ</t>
    </rPh>
    <rPh sb="5" eb="6">
      <t>マチ</t>
    </rPh>
    <rPh sb="7" eb="9">
      <t>バンチ</t>
    </rPh>
    <phoneticPr fontId="1"/>
  </si>
  <si>
    <t>上市町○○町３番地５</t>
    <rPh sb="0" eb="3">
      <t>カミイチマチ</t>
    </rPh>
    <rPh sb="5" eb="6">
      <t>マチ</t>
    </rPh>
    <rPh sb="7" eb="9">
      <t>バンチ</t>
    </rPh>
    <phoneticPr fontId="1"/>
  </si>
  <si>
    <t>○○　○○</t>
    <phoneticPr fontId="1"/>
  </si>
  <si>
    <t>不動産業</t>
    <rPh sb="0" eb="3">
      <t>フドウサン</t>
    </rPh>
    <rPh sb="3" eb="4">
      <t>ギョウ</t>
    </rPh>
    <phoneticPr fontId="1"/>
  </si>
  <si>
    <t>電気器具商</t>
    <rPh sb="0" eb="2">
      <t>デンキ</t>
    </rPh>
    <rPh sb="2" eb="4">
      <t>キグ</t>
    </rPh>
    <rPh sb="4" eb="5">
      <t>ショウ</t>
    </rPh>
    <phoneticPr fontId="1"/>
  </si>
  <si>
    <t>上市町○○町４番地</t>
    <rPh sb="0" eb="3">
      <t>カミイチマチ</t>
    </rPh>
    <rPh sb="5" eb="6">
      <t>マチ</t>
    </rPh>
    <rPh sb="7" eb="9">
      <t>バンチ</t>
    </rPh>
    <phoneticPr fontId="1"/>
  </si>
  <si>
    <t>○月○日</t>
    <rPh sb="1" eb="2">
      <t>ガツ</t>
    </rPh>
    <rPh sb="3" eb="4">
      <t>ニチ</t>
    </rPh>
    <phoneticPr fontId="1"/>
  </si>
  <si>
    <t>上市町○○町１１番地</t>
    <rPh sb="0" eb="3">
      <t>カミイチマチ</t>
    </rPh>
    <rPh sb="5" eb="6">
      <t>マチ</t>
    </rPh>
    <rPh sb="8" eb="10">
      <t>バンチ</t>
    </rPh>
    <phoneticPr fontId="1"/>
  </si>
  <si>
    <t>○○　○○</t>
    <phoneticPr fontId="1"/>
  </si>
  <si>
    <t>上市町○○町○番地</t>
    <rPh sb="0" eb="3">
      <t>カミイチマチ</t>
    </rPh>
    <rPh sb="5" eb="6">
      <t>マチ</t>
    </rPh>
    <rPh sb="7" eb="9">
      <t>バンチ</t>
    </rPh>
    <phoneticPr fontId="1"/>
  </si>
  <si>
    <t>○○○</t>
    <phoneticPr fontId="1"/>
  </si>
  <si>
    <t>労務者報酬</t>
    <rPh sb="0" eb="2">
      <t>ロウム</t>
    </rPh>
    <rPh sb="2" eb="3">
      <t>シャ</t>
    </rPh>
    <rPh sb="3" eb="5">
      <t>ホウシュウ</t>
    </rPh>
    <phoneticPr fontId="1"/>
  </si>
  <si>
    <t>〃</t>
  </si>
  <si>
    <t>事務員報酬</t>
    <rPh sb="0" eb="3">
      <t>ジムイン</t>
    </rPh>
    <rPh sb="3" eb="5">
      <t>ホウシュウ</t>
    </rPh>
    <phoneticPr fontId="1"/>
  </si>
  <si>
    <t>車上運動員報酬</t>
    <rPh sb="0" eb="2">
      <t>シャジョウ</t>
    </rPh>
    <rPh sb="2" eb="5">
      <t>ウンドウイン</t>
    </rPh>
    <rPh sb="5" eb="7">
      <t>ホウシュウ</t>
    </rPh>
    <phoneticPr fontId="1"/>
  </si>
  <si>
    <t>1日10,000円×２日</t>
    <rPh sb="1" eb="2">
      <t>ニチ</t>
    </rPh>
    <rPh sb="8" eb="9">
      <t>エン</t>
    </rPh>
    <rPh sb="11" eb="12">
      <t>ニチ</t>
    </rPh>
    <phoneticPr fontId="1"/>
  </si>
  <si>
    <t>1日15,000円×５日</t>
    <rPh sb="1" eb="2">
      <t>ニチ</t>
    </rPh>
    <rPh sb="8" eb="9">
      <t>エン</t>
    </rPh>
    <rPh sb="11" eb="12">
      <t>ニチ</t>
    </rPh>
    <phoneticPr fontId="1"/>
  </si>
  <si>
    <t>事務所借上料</t>
    <rPh sb="0" eb="2">
      <t>ジム</t>
    </rPh>
    <rPh sb="2" eb="3">
      <t>ショ</t>
    </rPh>
    <rPh sb="3" eb="5">
      <t>カリア</t>
    </rPh>
    <rPh sb="5" eb="6">
      <t>リョウ</t>
    </rPh>
    <phoneticPr fontId="1"/>
  </si>
  <si>
    <t>備品借上料</t>
    <rPh sb="0" eb="2">
      <t>ビヒン</t>
    </rPh>
    <rPh sb="2" eb="3">
      <t>シャク</t>
    </rPh>
    <rPh sb="3" eb="4">
      <t>ジョウ</t>
    </rPh>
    <rPh sb="4" eb="5">
      <t>リョウ</t>
    </rPh>
    <phoneticPr fontId="1"/>
  </si>
  <si>
    <t>○○　○○</t>
  </si>
  <si>
    <t>演説会場借上料</t>
    <rPh sb="0" eb="2">
      <t>エンゼツ</t>
    </rPh>
    <rPh sb="2" eb="4">
      <t>カイジョウ</t>
    </rPh>
    <rPh sb="4" eb="5">
      <t>シャク</t>
    </rPh>
    <rPh sb="5" eb="6">
      <t>ジョウ</t>
    </rPh>
    <rPh sb="6" eb="7">
      <t>リョウ</t>
    </rPh>
    <phoneticPr fontId="1"/>
  </si>
  <si>
    <t>（３ 通信費　計）</t>
    <rPh sb="3" eb="6">
      <t>ツウシンヒ</t>
    </rPh>
    <rPh sb="7" eb="8">
      <t>ケイ</t>
    </rPh>
    <phoneticPr fontId="1"/>
  </si>
  <si>
    <t>電話借上料</t>
    <rPh sb="0" eb="2">
      <t>デンワ</t>
    </rPh>
    <rPh sb="2" eb="3">
      <t>シャク</t>
    </rPh>
    <rPh sb="3" eb="4">
      <t>ジョウ</t>
    </rPh>
    <rPh sb="4" eb="5">
      <t>リョウ</t>
    </rPh>
    <phoneticPr fontId="1"/>
  </si>
  <si>
    <t>電話通話料</t>
    <rPh sb="0" eb="2">
      <t>デンワ</t>
    </rPh>
    <rPh sb="2" eb="5">
      <t>ツウワリョウ</t>
    </rPh>
    <phoneticPr fontId="1"/>
  </si>
  <si>
    <t>ちょうちん代</t>
    <rPh sb="5" eb="6">
      <t>ダイ</t>
    </rPh>
    <phoneticPr fontId="1"/>
  </si>
  <si>
    <t>胸章代</t>
    <rPh sb="0" eb="2">
      <t>キョウショウ</t>
    </rPh>
    <rPh sb="2" eb="3">
      <t>ダイ</t>
    </rPh>
    <phoneticPr fontId="1"/>
  </si>
  <si>
    <t>事務所用看板代</t>
    <rPh sb="0" eb="2">
      <t>ジム</t>
    </rPh>
    <rPh sb="2" eb="4">
      <t>ショヨウ</t>
    </rPh>
    <rPh sb="4" eb="6">
      <t>カンバン</t>
    </rPh>
    <rPh sb="6" eb="7">
      <t>ダイ</t>
    </rPh>
    <phoneticPr fontId="1"/>
  </si>
  <si>
    <t>自動車用看板代</t>
    <rPh sb="0" eb="4">
      <t>ジドウシャヨウ</t>
    </rPh>
    <rPh sb="4" eb="6">
      <t>カンバン</t>
    </rPh>
    <rPh sb="6" eb="7">
      <t>ダイ</t>
    </rPh>
    <phoneticPr fontId="1"/>
  </si>
  <si>
    <t>拡声機借上料</t>
    <rPh sb="0" eb="3">
      <t>カクセイキ</t>
    </rPh>
    <rPh sb="3" eb="4">
      <t>シャク</t>
    </rPh>
    <rPh sb="4" eb="5">
      <t>ジョウ</t>
    </rPh>
    <rPh sb="5" eb="6">
      <t>リョウ</t>
    </rPh>
    <phoneticPr fontId="1"/>
  </si>
  <si>
    <t>新聞広告料</t>
    <rPh sb="0" eb="2">
      <t>シンブン</t>
    </rPh>
    <rPh sb="2" eb="4">
      <t>コウコク</t>
    </rPh>
    <rPh sb="4" eb="5">
      <t>リョウ</t>
    </rPh>
    <phoneticPr fontId="1"/>
  </si>
  <si>
    <t>ポスター印刷代</t>
    <rPh sb="4" eb="6">
      <t>インサツ</t>
    </rPh>
    <rPh sb="6" eb="7">
      <t>ダイ</t>
    </rPh>
    <phoneticPr fontId="1"/>
  </si>
  <si>
    <t>葉書印刷代</t>
    <rPh sb="0" eb="2">
      <t>ハガキ</t>
    </rPh>
    <rPh sb="2" eb="4">
      <t>インサツ</t>
    </rPh>
    <rPh sb="4" eb="5">
      <t>ダイ</t>
    </rPh>
    <phoneticPr fontId="1"/>
  </si>
  <si>
    <t>罫紙ほか</t>
    <rPh sb="0" eb="2">
      <t>ケイシ</t>
    </rPh>
    <phoneticPr fontId="1"/>
  </si>
  <si>
    <t>模造紙ほか</t>
    <rPh sb="0" eb="3">
      <t>モゾウシ</t>
    </rPh>
    <phoneticPr fontId="1"/>
  </si>
  <si>
    <t>煎茶代</t>
    <rPh sb="0" eb="2">
      <t>センチャ</t>
    </rPh>
    <rPh sb="2" eb="3">
      <t>ダイ</t>
    </rPh>
    <phoneticPr fontId="1"/>
  </si>
  <si>
    <t>菓子代</t>
    <rPh sb="0" eb="2">
      <t>カシ</t>
    </rPh>
    <rPh sb="2" eb="3">
      <t>ダイ</t>
    </rPh>
    <phoneticPr fontId="1"/>
  </si>
  <si>
    <t>仕出し弁当代</t>
    <rPh sb="0" eb="2">
      <t>シダ</t>
    </rPh>
    <rPh sb="3" eb="5">
      <t>ベントウ</t>
    </rPh>
    <rPh sb="5" eb="6">
      <t>ダイ</t>
    </rPh>
    <phoneticPr fontId="1"/>
  </si>
  <si>
    <t>釘、針金ほか</t>
    <rPh sb="0" eb="1">
      <t>クギ</t>
    </rPh>
    <rPh sb="2" eb="4">
      <t>ハリガネ</t>
    </rPh>
    <phoneticPr fontId="1"/>
  </si>
  <si>
    <t>灯油</t>
    <rPh sb="0" eb="2">
      <t>トウユ</t>
    </rPh>
    <phoneticPr fontId="1"/>
  </si>
  <si>
    <t>運動員鉄道賃</t>
    <rPh sb="0" eb="3">
      <t>ウンドウイン</t>
    </rPh>
    <rPh sb="3" eb="5">
      <t>テツドウ</t>
    </rPh>
    <rPh sb="5" eb="6">
      <t>チン</t>
    </rPh>
    <phoneticPr fontId="1"/>
  </si>
  <si>
    <t>運動員宿泊料</t>
    <rPh sb="0" eb="3">
      <t>ウンドウイン</t>
    </rPh>
    <rPh sb="3" eb="6">
      <t>シュクハクリョウ</t>
    </rPh>
    <phoneticPr fontId="1"/>
  </si>
  <si>
    <t>富山市○○町○番地</t>
    <rPh sb="0" eb="2">
      <t>トヤマ</t>
    </rPh>
    <rPh sb="2" eb="3">
      <t>シ</t>
    </rPh>
    <rPh sb="5" eb="6">
      <t>マチ</t>
    </rPh>
    <rPh sb="7" eb="9">
      <t>バンチ</t>
    </rPh>
    <phoneticPr fontId="1"/>
  </si>
  <si>
    <t>㈱○○○○</t>
    <phoneticPr fontId="1"/>
  </si>
  <si>
    <t>１泊8,000円×４泊</t>
    <rPh sb="1" eb="2">
      <t>ハク</t>
    </rPh>
    <rPh sb="7" eb="8">
      <t>エン</t>
    </rPh>
    <rPh sb="10" eb="11">
      <t>ハク</t>
    </rPh>
    <phoneticPr fontId="1"/>
  </si>
  <si>
    <t>○○県○○市○○番地</t>
    <rPh sb="2" eb="3">
      <t>ケン</t>
    </rPh>
    <rPh sb="5" eb="6">
      <t>シ</t>
    </rPh>
    <rPh sb="8" eb="10">
      <t>バンチ</t>
    </rPh>
    <phoneticPr fontId="1"/>
  </si>
  <si>
    <t>1日9,000円×２日</t>
    <rPh sb="1" eb="2">
      <t>ニチ</t>
    </rPh>
    <rPh sb="7" eb="8">
      <t>エン</t>
    </rPh>
    <rPh sb="10" eb="11">
      <t>ニチ</t>
    </rPh>
    <phoneticPr fontId="1"/>
  </si>
  <si>
    <t>臨時電話架設</t>
    <rPh sb="0" eb="2">
      <t>リンジ</t>
    </rPh>
    <rPh sb="2" eb="4">
      <t>デンワ</t>
    </rPh>
    <rPh sb="4" eb="6">
      <t>カセツ</t>
    </rPh>
    <phoneticPr fontId="1"/>
  </si>
  <si>
    <t>借入金</t>
    <rPh sb="0" eb="2">
      <t>カリイレ</t>
    </rPh>
    <rPh sb="2" eb="3">
      <t>キン</t>
    </rPh>
    <phoneticPr fontId="1"/>
  </si>
  <si>
    <t>事務所無償借上
5,000円×５日間</t>
    <rPh sb="0" eb="2">
      <t>ジム</t>
    </rPh>
    <rPh sb="2" eb="3">
      <t>ショ</t>
    </rPh>
    <rPh sb="3" eb="5">
      <t>ムショウ</t>
    </rPh>
    <rPh sb="5" eb="7">
      <t>カリア</t>
    </rPh>
    <rPh sb="13" eb="14">
      <t>エン</t>
    </rPh>
    <rPh sb="16" eb="18">
      <t>ニチカン</t>
    </rPh>
    <phoneticPr fontId="1"/>
  </si>
  <si>
    <r>
      <t>３　</t>
    </r>
    <r>
      <rPr>
        <b/>
        <sz val="11"/>
        <rFont val="ＭＳ 明朝"/>
        <family val="1"/>
        <charset val="128"/>
      </rPr>
      <t>○</t>
    </r>
    <r>
      <rPr>
        <b/>
        <sz val="11"/>
        <rFont val="ＭＳ ゴシック"/>
        <family val="3"/>
        <charset val="128"/>
      </rPr>
      <t>月○日　から　○月○日　まで（第　１　回分）</t>
    </r>
    <rPh sb="3" eb="4">
      <t>ツキ</t>
    </rPh>
    <rPh sb="5" eb="6">
      <t>ニチ</t>
    </rPh>
    <rPh sb="11" eb="12">
      <t>ツキ</t>
    </rPh>
    <rPh sb="13" eb="14">
      <t>ニチ</t>
    </rPh>
    <rPh sb="18" eb="19">
      <t>ダイ</t>
    </rPh>
    <rPh sb="22" eb="24">
      <t>カイブン</t>
    </rPh>
    <phoneticPr fontId="1"/>
  </si>
  <si>
    <t>拡声機無償提供
10,000円×５日間</t>
    <rPh sb="0" eb="3">
      <t>カクセイキ</t>
    </rPh>
    <rPh sb="3" eb="5">
      <t>ムショウ</t>
    </rPh>
    <rPh sb="5" eb="7">
      <t>テイキョウ</t>
    </rPh>
    <rPh sb="14" eb="15">
      <t>エン</t>
    </rPh>
    <rPh sb="17" eb="19">
      <t>ニチカン</t>
    </rPh>
    <phoneticPr fontId="1"/>
  </si>
  <si>
    <t>拡声器無償提供
10,000円×５日間</t>
    <rPh sb="0" eb="3">
      <t>カクセイキ</t>
    </rPh>
    <rPh sb="3" eb="5">
      <t>ムショウ</t>
    </rPh>
    <rPh sb="5" eb="7">
      <t>テイキョウ</t>
    </rPh>
    <rPh sb="14" eb="15">
      <t>エン</t>
    </rPh>
    <rPh sb="17" eb="19">
      <t>ニチカン</t>
    </rPh>
    <phoneticPr fontId="1"/>
  </si>
  <si>
    <t>（４ 交通費　計）</t>
    <rPh sb="3" eb="6">
      <t>コウツウヒ</t>
    </rPh>
    <rPh sb="7" eb="8">
      <t>ケイ</t>
    </rPh>
    <phoneticPr fontId="1"/>
  </si>
  <si>
    <t>（５ 印刷費　計）</t>
    <rPh sb="3" eb="5">
      <t>インサツ</t>
    </rPh>
    <rPh sb="5" eb="6">
      <t>ヒ</t>
    </rPh>
    <rPh sb="7" eb="8">
      <t>ケイ</t>
    </rPh>
    <phoneticPr fontId="1"/>
  </si>
  <si>
    <t>（６ 広告費　計）</t>
    <rPh sb="3" eb="6">
      <t>コウコクヒ</t>
    </rPh>
    <rPh sb="7" eb="8">
      <t>ケイ</t>
    </rPh>
    <phoneticPr fontId="1"/>
  </si>
  <si>
    <t>（７ 文具費　計）</t>
    <rPh sb="3" eb="5">
      <t>ブング</t>
    </rPh>
    <rPh sb="5" eb="6">
      <t>ヒ</t>
    </rPh>
    <rPh sb="7" eb="8">
      <t>ケイ</t>
    </rPh>
    <phoneticPr fontId="1"/>
  </si>
  <si>
    <t>（８ 食糧費　計）</t>
    <rPh sb="3" eb="6">
      <t>ショクリョウヒ</t>
    </rPh>
    <rPh sb="7" eb="8">
      <t>ケイ</t>
    </rPh>
    <phoneticPr fontId="1"/>
  </si>
  <si>
    <t>（９ 休泊費　計）</t>
    <rPh sb="3" eb="4">
      <t>キュウ</t>
    </rPh>
    <rPh sb="4" eb="5">
      <t>ハク</t>
    </rPh>
    <rPh sb="5" eb="6">
      <t>ヒ</t>
    </rPh>
    <rPh sb="7" eb="8">
      <t>ケイ</t>
    </rPh>
    <phoneticPr fontId="1"/>
  </si>
  <si>
    <t>（１０ 雑費　計）</t>
    <rPh sb="4" eb="6">
      <t>ザッピ</t>
    </rPh>
    <rPh sb="5" eb="6">
      <t>ヒ</t>
    </rPh>
    <rPh sb="7" eb="8">
      <t>ケイ</t>
    </rPh>
    <phoneticPr fontId="1"/>
  </si>
  <si>
    <t>ボールペンほか</t>
    <phoneticPr fontId="1"/>
  </si>
  <si>
    <t>10,000円 9件
5,000円　2件</t>
    <rPh sb="6" eb="7">
      <t>エン</t>
    </rPh>
    <rPh sb="9" eb="10">
      <t>ケン</t>
    </rPh>
    <rPh sb="16" eb="17">
      <t>エン</t>
    </rPh>
    <rPh sb="19" eb="20">
      <t>ケン</t>
    </rPh>
    <phoneticPr fontId="1"/>
  </si>
  <si>
    <t>個人からの寄付
11件分</t>
    <rPh sb="0" eb="2">
      <t>コジン</t>
    </rPh>
    <rPh sb="5" eb="7">
      <t>キフ</t>
    </rPh>
    <rPh sb="10" eb="12">
      <t>ケンブン</t>
    </rPh>
    <phoneticPr fontId="1"/>
  </si>
  <si>
    <t>37食分</t>
    <rPh sb="2" eb="4">
      <t>ショクブン</t>
    </rPh>
    <phoneticPr fontId="1"/>
  </si>
  <si>
    <t>35食分</t>
    <rPh sb="2" eb="4">
      <t>ショクブン</t>
    </rPh>
    <phoneticPr fontId="1"/>
  </si>
  <si>
    <t>28食分</t>
    <rPh sb="2" eb="4">
      <t>ショクブン</t>
    </rPh>
    <phoneticPr fontId="1"/>
  </si>
  <si>
    <t>40食分</t>
    <rPh sb="2" eb="4">
      <t>ショクブン</t>
    </rPh>
    <phoneticPr fontId="1"/>
  </si>
  <si>
    <t>合計177食</t>
    <rPh sb="0" eb="2">
      <t>ゴウケイ</t>
    </rPh>
    <rPh sb="5" eb="6">
      <t>ショク</t>
    </rPh>
    <phoneticPr fontId="1"/>
  </si>
  <si>
    <t>住　所　　上市町○○町１番地４</t>
    <rPh sb="0" eb="1">
      <t>ジュウ</t>
    </rPh>
    <rPh sb="2" eb="3">
      <t>ショ</t>
    </rPh>
    <rPh sb="5" eb="8">
      <t>カミイチマチ</t>
    </rPh>
    <rPh sb="10" eb="11">
      <t>マチ</t>
    </rPh>
    <rPh sb="12" eb="14">
      <t>バンチ</t>
    </rPh>
    <phoneticPr fontId="1"/>
  </si>
  <si>
    <t>令和　○○　年　○○　月　○○　日</t>
    <rPh sb="0" eb="2">
      <t>レイワ</t>
    </rPh>
    <rPh sb="6" eb="7">
      <t>ネン</t>
    </rPh>
    <rPh sb="11" eb="12">
      <t>ツキ</t>
    </rPh>
    <rPh sb="16" eb="17">
      <t>ニチ</t>
    </rPh>
    <phoneticPr fontId="1"/>
  </si>
  <si>
    <t>氏　名　　上市　三郎</t>
    <rPh sb="0" eb="1">
      <t>シ</t>
    </rPh>
    <rPh sb="2" eb="3">
      <t>メイ</t>
    </rPh>
    <rPh sb="5" eb="7">
      <t>カミイチ</t>
    </rPh>
    <rPh sb="8" eb="10">
      <t>サブロウ</t>
    </rPh>
    <phoneticPr fontId="1"/>
  </si>
  <si>
    <t>寄附をした者</t>
    <rPh sb="0" eb="2">
      <t>キフ</t>
    </rPh>
    <rPh sb="5" eb="6">
      <t>モノ</t>
    </rPh>
    <phoneticPr fontId="1"/>
  </si>
  <si>
    <t>金額又は
見積額(円)</t>
    <rPh sb="0" eb="2">
      <t>キンガク</t>
    </rPh>
    <rPh sb="2" eb="3">
      <t>マタ</t>
    </rPh>
    <rPh sb="5" eb="7">
      <t>ミツモ</t>
    </rPh>
    <rPh sb="7" eb="8">
      <t>ガク</t>
    </rPh>
    <rPh sb="9" eb="10">
      <t>エン</t>
    </rPh>
    <phoneticPr fontId="1"/>
  </si>
  <si>
    <t>立候補準備
のための支出</t>
    <rPh sb="0" eb="3">
      <t>リッコウホ</t>
    </rPh>
    <rPh sb="3" eb="5">
      <t>ジュンビ</t>
    </rPh>
    <rPh sb="10" eb="12">
      <t>シシュツ</t>
    </rPh>
    <phoneticPr fontId="1"/>
  </si>
  <si>
    <t>選挙運動の
ための支出</t>
    <rPh sb="0" eb="2">
      <t>センキョ</t>
    </rPh>
    <rPh sb="2" eb="4">
      <t>ウンドウ</t>
    </rPh>
    <rPh sb="9" eb="11">
      <t>シシュツ</t>
    </rPh>
    <phoneticPr fontId="1"/>
  </si>
  <si>
    <t>支出のうち公費負担相当額</t>
    <rPh sb="0" eb="2">
      <t>シシュツ</t>
    </rPh>
    <rPh sb="5" eb="7">
      <t>コウヒ</t>
    </rPh>
    <rPh sb="7" eb="9">
      <t>フタン</t>
    </rPh>
    <rPh sb="9" eb="11">
      <t>ソウトウ</t>
    </rPh>
    <rPh sb="11" eb="12">
      <t>ガク</t>
    </rPh>
    <phoneticPr fontId="1"/>
  </si>
  <si>
    <t>項　　　　　目</t>
    <rPh sb="0" eb="1">
      <t>コウ</t>
    </rPh>
    <rPh sb="6" eb="7">
      <t>メ</t>
    </rPh>
    <phoneticPr fontId="1"/>
  </si>
  <si>
    <t>単価（A)（円）</t>
    <rPh sb="0" eb="2">
      <t>タンカ</t>
    </rPh>
    <rPh sb="6" eb="7">
      <t>エン</t>
    </rPh>
    <phoneticPr fontId="1"/>
  </si>
  <si>
    <t>枚数（B)（枚）</t>
    <rPh sb="0" eb="2">
      <t>マイスウ</t>
    </rPh>
    <rPh sb="6" eb="7">
      <t>マイ</t>
    </rPh>
    <phoneticPr fontId="1"/>
  </si>
  <si>
    <t>金額(A)×(B)＝(C)（円）</t>
    <rPh sb="0" eb="2">
      <t>キンガク</t>
    </rPh>
    <rPh sb="14" eb="15">
      <t>エン</t>
    </rPh>
    <phoneticPr fontId="1"/>
  </si>
  <si>
    <t>ビラの作成</t>
    <rPh sb="3" eb="5">
      <t>サクセイ</t>
    </rPh>
    <phoneticPr fontId="1"/>
  </si>
  <si>
    <t>ポスターの作成</t>
    <rPh sb="5" eb="7">
      <t>サクセイ</t>
    </rPh>
    <phoneticPr fontId="1"/>
  </si>
  <si>
    <t>公費負担</t>
    <rPh sb="0" eb="2">
      <t>コウヒ</t>
    </rPh>
    <rPh sb="2" eb="4">
      <t>フタン</t>
    </rPh>
    <phoneticPr fontId="1"/>
  </si>
  <si>
    <t>ビラ印刷代</t>
    <rPh sb="2" eb="4">
      <t>インサツ</t>
    </rPh>
    <rPh sb="4" eb="5">
      <t>ダイ</t>
    </rPh>
    <phoneticPr fontId="1"/>
  </si>
  <si>
    <t>・公費負担相当額　選挙運動用ポスター印刷代　174,000円、選挙運動用ビラ印刷代　25,000円
・選挙運動用通常葉書差出通数　2,500枚</t>
    <rPh sb="1" eb="3">
      <t>コウヒ</t>
    </rPh>
    <rPh sb="3" eb="5">
      <t>フタン</t>
    </rPh>
    <rPh sb="5" eb="7">
      <t>ソウトウ</t>
    </rPh>
    <rPh sb="7" eb="8">
      <t>ガク</t>
    </rPh>
    <rPh sb="9" eb="11">
      <t>センキョ</t>
    </rPh>
    <rPh sb="11" eb="14">
      <t>ウンドウヨウ</t>
    </rPh>
    <rPh sb="18" eb="20">
      <t>インサツ</t>
    </rPh>
    <rPh sb="20" eb="21">
      <t>ダイ</t>
    </rPh>
    <rPh sb="29" eb="30">
      <t>エン</t>
    </rPh>
    <rPh sb="31" eb="33">
      <t>センキョ</t>
    </rPh>
    <rPh sb="33" eb="36">
      <t>ウンドウヨウ</t>
    </rPh>
    <rPh sb="38" eb="40">
      <t>インサツ</t>
    </rPh>
    <rPh sb="40" eb="41">
      <t>ダイ</t>
    </rPh>
    <rPh sb="48" eb="49">
      <t>エン</t>
    </rPh>
    <rPh sb="52" eb="54">
      <t>センキョ</t>
    </rPh>
    <rPh sb="54" eb="56">
      <t>ウンドウ</t>
    </rPh>
    <rPh sb="56" eb="57">
      <t>ヨウ</t>
    </rPh>
    <rPh sb="57" eb="59">
      <t>ツウジョウ</t>
    </rPh>
    <rPh sb="59" eb="61">
      <t>ハガキ</t>
    </rPh>
    <rPh sb="61" eb="63">
      <t>サシダシ</t>
    </rPh>
    <rPh sb="63" eb="64">
      <t>ツウ</t>
    </rPh>
    <rPh sb="64" eb="65">
      <t>スウ</t>
    </rPh>
    <rPh sb="71" eb="72">
      <t>マイ</t>
    </rPh>
    <phoneticPr fontId="1"/>
  </si>
  <si>
    <t>電気代</t>
    <rPh sb="0" eb="2">
      <t>デンキ</t>
    </rPh>
    <rPh sb="2" eb="3">
      <t>ダイ</t>
    </rPh>
    <phoneticPr fontId="1"/>
  </si>
  <si>
    <t>水道代</t>
    <rPh sb="0" eb="2">
      <t>スイドウ</t>
    </rPh>
    <rPh sb="2" eb="3">
      <t>ダイ</t>
    </rPh>
    <phoneticPr fontId="1"/>
  </si>
  <si>
    <t>ガス代</t>
    <rPh sb="2" eb="3">
      <t>ダイ</t>
    </rPh>
    <phoneticPr fontId="1"/>
  </si>
  <si>
    <t>自己負担分</t>
    <rPh sb="0" eb="2">
      <t>ジコ</t>
    </rPh>
    <rPh sb="2" eb="4">
      <t>フタン</t>
    </rPh>
    <rPh sb="4" eb="5">
      <t>ブン</t>
    </rPh>
    <phoneticPr fontId="1"/>
  </si>
  <si>
    <t>１　令和７年10月５日執行　　　　上市町長選挙　・　上市町議会議員選挙</t>
    <rPh sb="2" eb="4">
      <t>レイワ</t>
    </rPh>
    <rPh sb="5" eb="6">
      <t>ネン</t>
    </rPh>
    <rPh sb="8" eb="9">
      <t>ガツ</t>
    </rPh>
    <rPh sb="10" eb="11">
      <t>ニチ</t>
    </rPh>
    <rPh sb="11" eb="13">
      <t>シッコウ</t>
    </rPh>
    <rPh sb="17" eb="19">
      <t>カミイチ</t>
    </rPh>
    <rPh sb="19" eb="21">
      <t>チョウチョウ</t>
    </rPh>
    <rPh sb="21" eb="23">
      <t>センキョ</t>
    </rPh>
    <rPh sb="26" eb="28">
      <t>カミイチ</t>
    </rPh>
    <rPh sb="28" eb="31">
      <t>チョウギカイ</t>
    </rPh>
    <rPh sb="31" eb="33">
      <t>ギイン</t>
    </rPh>
    <rPh sb="33" eb="35">
      <t>センキョ</t>
    </rPh>
    <phoneticPr fontId="1"/>
  </si>
  <si>
    <r>
      <t xml:space="preserve">労務無償提供
</t>
    </r>
    <r>
      <rPr>
        <b/>
        <sz val="8"/>
        <rFont val="ＭＳ ゴシック"/>
        <family val="3"/>
        <charset val="128"/>
      </rPr>
      <t>○月○日、○月○日の２日間</t>
    </r>
    <rPh sb="0" eb="2">
      <t>ロウム</t>
    </rPh>
    <rPh sb="2" eb="4">
      <t>ムショウ</t>
    </rPh>
    <rPh sb="4" eb="6">
      <t>テイキョウ</t>
    </rPh>
    <rPh sb="8" eb="9">
      <t>ガツ</t>
    </rPh>
    <rPh sb="10" eb="11">
      <t>ニチ</t>
    </rPh>
    <rPh sb="13" eb="14">
      <t>ガツ</t>
    </rPh>
    <rPh sb="15" eb="16">
      <t>ニチ</t>
    </rPh>
    <rPh sb="18" eb="20">
      <t>ニチカン</t>
    </rPh>
    <phoneticPr fontId="1"/>
  </si>
  <si>
    <r>
      <t xml:space="preserve">労務無償提供
</t>
    </r>
    <r>
      <rPr>
        <b/>
        <sz val="7"/>
        <rFont val="ＭＳ ゴシック"/>
        <family val="3"/>
        <charset val="128"/>
      </rPr>
      <t>○月○日、○月○日の２日間</t>
    </r>
    <rPh sb="0" eb="2">
      <t>ロウム</t>
    </rPh>
    <rPh sb="2" eb="4">
      <t>ムショウ</t>
    </rPh>
    <rPh sb="4" eb="6">
      <t>テイキョウ</t>
    </rPh>
    <rPh sb="8" eb="9">
      <t>ガツ</t>
    </rPh>
    <rPh sb="10" eb="11">
      <t>ニチ</t>
    </rPh>
    <rPh sb="13" eb="14">
      <t>ガツ</t>
    </rPh>
    <rPh sb="15" eb="16">
      <t>ニチ</t>
    </rPh>
    <rPh sb="18" eb="20">
      <t>ニチカン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</si>
</sst>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rgb="FFFF000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7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20" fillId="0" borderId="0" applyFont="0" applyFill="0" applyBorder="0" applyAlignment="0" applyProtection="0">
      <alignment vertical="center"/>
    </xf>
  </cellStyleXfs>
  <cellXfs count="11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distributed" vertical="center" wrapText="1" indent="1"/>
    </xf>
    <xf numFmtId="0" fontId="3" fillId="0" borderId="1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distributed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shrinkToFit="1"/>
    </xf>
    <xf numFmtId="176" fontId="6" fillId="0" borderId="2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vertical="center" shrinkToFit="1"/>
    </xf>
    <xf numFmtId="176" fontId="15" fillId="0" borderId="1" xfId="0" applyNumberFormat="1" applyFont="1" applyBorder="1" applyAlignment="1"/>
    <xf numFmtId="0" fontId="14" fillId="0" borderId="1" xfId="0" applyFont="1" applyBorder="1"/>
    <xf numFmtId="0" fontId="15" fillId="0" borderId="0" xfId="0" applyFont="1"/>
    <xf numFmtId="176" fontId="16" fillId="0" borderId="2" xfId="0" applyNumberFormat="1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shrinkToFit="1"/>
    </xf>
    <xf numFmtId="0" fontId="17" fillId="0" borderId="2" xfId="0" applyFont="1" applyBorder="1" applyAlignment="1">
      <alignment vertical="center" shrinkToFit="1"/>
    </xf>
    <xf numFmtId="0" fontId="17" fillId="0" borderId="1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wrapText="1" shrinkToFit="1"/>
    </xf>
    <xf numFmtId="0" fontId="10" fillId="0" borderId="2" xfId="0" applyFont="1" applyBorder="1" applyAlignment="1">
      <alignment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176" fontId="11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distributed" vertical="center" shrinkToFit="1"/>
    </xf>
    <xf numFmtId="0" fontId="18" fillId="0" borderId="0" xfId="0" applyFont="1"/>
    <xf numFmtId="176" fontId="18" fillId="0" borderId="1" xfId="0" applyNumberFormat="1" applyFont="1" applyBorder="1" applyAlignment="1"/>
    <xf numFmtId="176" fontId="11" fillId="0" borderId="1" xfId="0" applyNumberFormat="1" applyFont="1" applyBorder="1"/>
    <xf numFmtId="0" fontId="6" fillId="0" borderId="1" xfId="0" applyFont="1" applyBorder="1"/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1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 wrapText="1" shrinkToFit="1"/>
    </xf>
    <xf numFmtId="176" fontId="11" fillId="0" borderId="1" xfId="0" applyNumberFormat="1" applyFont="1" applyBorder="1" applyAlignment="1">
      <alignment vertical="center" wrapText="1" shrinkToFit="1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shrinkToFit="1"/>
    </xf>
    <xf numFmtId="0" fontId="7" fillId="0" borderId="1" xfId="0" applyFont="1" applyBorder="1" applyAlignment="1">
      <alignment shrinkToFit="1"/>
    </xf>
    <xf numFmtId="0" fontId="7" fillId="0" borderId="1" xfId="0" applyFont="1" applyBorder="1" applyAlignment="1">
      <alignment horizontal="center" shrinkToFit="1"/>
    </xf>
    <xf numFmtId="0" fontId="12" fillId="0" borderId="1" xfId="0" applyFont="1" applyBorder="1" applyAlignment="1">
      <alignment shrinkToFit="1"/>
    </xf>
    <xf numFmtId="176" fontId="3" fillId="0" borderId="0" xfId="0" applyNumberFormat="1" applyFont="1"/>
    <xf numFmtId="176" fontId="10" fillId="0" borderId="2" xfId="0" applyNumberFormat="1" applyFont="1" applyBorder="1" applyAlignment="1">
      <alignment horizontal="center" vertical="center" shrinkToFit="1"/>
    </xf>
    <xf numFmtId="176" fontId="11" fillId="0" borderId="1" xfId="0" applyNumberFormat="1" applyFont="1" applyBorder="1" applyAlignment="1"/>
    <xf numFmtId="176" fontId="8" fillId="0" borderId="0" xfId="0" applyNumberFormat="1" applyFont="1" applyAlignment="1">
      <alignment shrinkToFit="1"/>
    </xf>
    <xf numFmtId="0" fontId="18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 vertical="center"/>
    </xf>
    <xf numFmtId="177" fontId="21" fillId="0" borderId="1" xfId="1" applyNumberFormat="1" applyFont="1" applyBorder="1" applyAlignment="1"/>
    <xf numFmtId="0" fontId="10" fillId="3" borderId="2" xfId="0" applyFont="1" applyFill="1" applyBorder="1" applyAlignment="1">
      <alignment horizontal="center" vertical="center" shrinkToFit="1"/>
    </xf>
    <xf numFmtId="0" fontId="10" fillId="3" borderId="2" xfId="0" applyFont="1" applyFill="1" applyBorder="1" applyAlignment="1">
      <alignment horizontal="distributed" vertical="center" shrinkToFit="1"/>
    </xf>
    <xf numFmtId="0" fontId="10" fillId="0" borderId="2" xfId="0" applyFont="1" applyFill="1" applyBorder="1" applyAlignment="1">
      <alignment horizontal="center" vertical="center" wrapText="1" shrinkToFit="1"/>
    </xf>
    <xf numFmtId="176" fontId="10" fillId="0" borderId="1" xfId="0" applyNumberFormat="1" applyFont="1" applyBorder="1" applyAlignment="1">
      <alignment horizontal="center" vertical="center" shrinkToFit="1"/>
    </xf>
    <xf numFmtId="0" fontId="3" fillId="0" borderId="3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 indent="1"/>
    </xf>
    <xf numFmtId="0" fontId="3" fillId="0" borderId="4" xfId="0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distributed" vertical="center" wrapText="1" indent="1"/>
    </xf>
    <xf numFmtId="0" fontId="3" fillId="0" borderId="2" xfId="0" applyFont="1" applyBorder="1" applyAlignment="1">
      <alignment horizontal="distributed" vertical="center" wrapText="1" indent="1"/>
    </xf>
    <xf numFmtId="0" fontId="3" fillId="0" borderId="3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 wrapText="1"/>
    </xf>
    <xf numFmtId="0" fontId="5" fillId="0" borderId="3" xfId="0" applyFont="1" applyBorder="1" applyAlignment="1">
      <alignment horizontal="distributed" vertical="center" wrapText="1" indent="1"/>
    </xf>
    <xf numFmtId="0" fontId="5" fillId="0" borderId="2" xfId="0" applyFont="1" applyBorder="1" applyAlignment="1">
      <alignment horizontal="distributed" vertical="center" wrapText="1" indent="1"/>
    </xf>
    <xf numFmtId="56" fontId="3" fillId="0" borderId="4" xfId="0" applyNumberFormat="1" applyFont="1" applyBorder="1" applyAlignment="1">
      <alignment vertical="center"/>
    </xf>
    <xf numFmtId="56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56" fontId="17" fillId="0" borderId="4" xfId="0" applyNumberFormat="1" applyFont="1" applyBorder="1" applyAlignment="1">
      <alignment horizontal="right" vertical="center"/>
    </xf>
    <xf numFmtId="56" fontId="17" fillId="0" borderId="6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19" fillId="0" borderId="4" xfId="0" applyFont="1" applyBorder="1" applyAlignment="1">
      <alignment vertical="center" wrapText="1"/>
    </xf>
    <xf numFmtId="0" fontId="19" fillId="0" borderId="5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56" fontId="12" fillId="0" borderId="4" xfId="0" applyNumberFormat="1" applyFont="1" applyBorder="1" applyAlignment="1">
      <alignment vertical="center" shrinkToFit="1"/>
    </xf>
    <xf numFmtId="56" fontId="12" fillId="0" borderId="6" xfId="0" applyNumberFormat="1" applyFont="1" applyBorder="1" applyAlignment="1">
      <alignment vertical="center" shrinkToFit="1"/>
    </xf>
    <xf numFmtId="0" fontId="7" fillId="2" borderId="4" xfId="0" applyFont="1" applyFill="1" applyBorder="1" applyAlignment="1">
      <alignment vertical="center" shrinkToFit="1"/>
    </xf>
    <xf numFmtId="0" fontId="7" fillId="2" borderId="6" xfId="0" applyFont="1" applyFill="1" applyBorder="1" applyAlignment="1">
      <alignment vertical="center" shrinkToFit="1"/>
    </xf>
    <xf numFmtId="0" fontId="12" fillId="0" borderId="6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0" fontId="13" fillId="0" borderId="4" xfId="0" applyFont="1" applyBorder="1" applyAlignment="1">
      <alignment vertical="center" shrinkToFit="1"/>
    </xf>
    <xf numFmtId="0" fontId="13" fillId="0" borderId="6" xfId="0" applyFont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3" fillId="0" borderId="7" xfId="0" applyFont="1" applyBorder="1" applyAlignment="1">
      <alignment horizontal="distributed" vertical="center" indent="1"/>
    </xf>
    <xf numFmtId="0" fontId="0" fillId="0" borderId="8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0" fillId="0" borderId="10" xfId="0" applyFont="1" applyBorder="1" applyAlignment="1">
      <alignment horizontal="distributed" vertical="center" indent="1"/>
    </xf>
    <xf numFmtId="0" fontId="12" fillId="0" borderId="4" xfId="0" applyFont="1" applyBorder="1" applyAlignment="1">
      <alignment vertical="center" shrinkToFit="1"/>
    </xf>
    <xf numFmtId="0" fontId="18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177" fontId="21" fillId="0" borderId="1" xfId="1" applyNumberFormat="1" applyFont="1" applyBorder="1" applyAlignme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 shrinkToFit="1"/>
    </xf>
    <xf numFmtId="0" fontId="24" fillId="0" borderId="2" xfId="0" applyFont="1" applyBorder="1" applyAlignment="1">
      <alignment horizontal="center" vertical="center" wrapText="1" shrinkToFit="1"/>
    </xf>
    <xf numFmtId="0" fontId="10" fillId="3" borderId="1" xfId="0" applyFont="1" applyFill="1" applyBorder="1" applyAlignment="1">
      <alignment horizontal="center" vertical="center" wrapText="1" shrinkToFit="1"/>
    </xf>
    <xf numFmtId="176" fontId="0" fillId="0" borderId="0" xfId="0" applyNumberFormat="1" applyFont="1"/>
    <xf numFmtId="0" fontId="10" fillId="3" borderId="2" xfId="0" applyFont="1" applyFill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408213</xdr:colOff>
      <xdr:row>0</xdr:row>
      <xdr:rowOff>122464</xdr:rowOff>
    </xdr:from>
    <xdr:to>
      <xdr:col>7</xdr:col>
      <xdr:colOff>585106</xdr:colOff>
      <xdr:row>2</xdr:row>
      <xdr:rowOff>149678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694963" y="122464"/>
          <a:ext cx="1905000" cy="585107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記　載　例</a:t>
          </a:r>
        </a:p>
      </xdr:txBody>
    </xdr:sp>
    <xdr:clientData/>
  </xdr:twoCellAnchor>
  <xdr:twoCellAnchor>
    <xdr:from>
      <xdr:col>3</xdr:col>
      <xdr:colOff>2000250</xdr:colOff>
      <xdr:row>5</xdr:row>
      <xdr:rowOff>19050</xdr:rowOff>
    </xdr:from>
    <xdr:to>
      <xdr:col>3</xdr:col>
      <xdr:colOff>2114550</xdr:colOff>
      <xdr:row>7</xdr:row>
      <xdr:rowOff>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724525" y="1314450"/>
          <a:ext cx="114300" cy="476250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117102</xdr:colOff>
      <xdr:row>3</xdr:row>
      <xdr:rowOff>138392</xdr:rowOff>
    </xdr:from>
    <xdr:to>
      <xdr:col>3</xdr:col>
      <xdr:colOff>1527922</xdr:colOff>
      <xdr:row>3</xdr:row>
      <xdr:rowOff>147917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3841377" y="938492"/>
          <a:ext cx="1410820" cy="9525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22</xdr:row>
      <xdr:rowOff>47625</xdr:rowOff>
    </xdr:from>
    <xdr:to>
      <xdr:col>2</xdr:col>
      <xdr:colOff>1085850</xdr:colOff>
      <xdr:row>24</xdr:row>
      <xdr:rowOff>381000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524000" y="9372600"/>
          <a:ext cx="952500" cy="1209675"/>
        </a:xfrm>
        <a:prstGeom prst="roundRect">
          <a:avLst/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762000</xdr:colOff>
      <xdr:row>5</xdr:row>
      <xdr:rowOff>71438</xdr:rowOff>
    </xdr:from>
    <xdr:to>
      <xdr:col>7</xdr:col>
      <xdr:colOff>952500</xdr:colOff>
      <xdr:row>6</xdr:row>
      <xdr:rowOff>396875</xdr:rowOff>
    </xdr:to>
    <xdr:sp macro="" textlink="">
      <xdr:nvSpPr>
        <xdr:cNvPr id="2" name="右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786813" y="2087563"/>
          <a:ext cx="190500" cy="833437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1362075</xdr:colOff>
      <xdr:row>18</xdr:row>
      <xdr:rowOff>219075</xdr:rowOff>
    </xdr:from>
    <xdr:to>
      <xdr:col>9</xdr:col>
      <xdr:colOff>657225</xdr:colOff>
      <xdr:row>20</xdr:row>
      <xdr:rowOff>171450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C3B9FEC-FC9F-46B0-AF11-DDDABB255AC7}"/>
            </a:ext>
          </a:extLst>
        </xdr:cNvPr>
        <xdr:cNvSpPr txBox="1"/>
      </xdr:nvSpPr>
      <xdr:spPr>
        <a:xfrm>
          <a:off x="8010525" y="8724900"/>
          <a:ext cx="3248025" cy="828675"/>
        </a:xfrm>
        <a:prstGeom prst="rect">
          <a:avLst/>
        </a:prstGeom>
        <a:solidFill>
          <a:srgbClr val="FFFFCC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900" b="1">
              <a:latin typeface="+mj-ea"/>
              <a:ea typeface="+mj-ea"/>
            </a:rPr>
            <a:t>このほか、振込による支出を行った場合で、</a:t>
          </a:r>
          <a:r>
            <a:rPr kumimoji="1" lang="ja-JP" altLang="en-US" sz="900" b="1" u="sng">
              <a:latin typeface="+mj-ea"/>
              <a:ea typeface="+mj-ea"/>
            </a:rPr>
            <a:t>添付の振込明細書に支出の目的が記載されていないとき</a:t>
          </a:r>
          <a:r>
            <a:rPr kumimoji="1" lang="ja-JP" altLang="en-US" sz="900" b="1">
              <a:latin typeface="+mj-ea"/>
              <a:ea typeface="+mj-ea"/>
            </a:rPr>
            <a:t>は、「振込明細書に係る支出目的書」にも記載すること（支出目的の記載がある場合は振込明細書の添付のみで可）。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134471</xdr:colOff>
      <xdr:row>6</xdr:row>
      <xdr:rowOff>56029</xdr:rowOff>
    </xdr:from>
    <xdr:to>
      <xdr:col>2</xdr:col>
      <xdr:colOff>1086971</xdr:colOff>
      <xdr:row>8</xdr:row>
      <xdr:rowOff>391645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5654A2F2-CA3C-43EC-AB9C-1F5654CC0230}"/>
            </a:ext>
          </a:extLst>
        </xdr:cNvPr>
        <xdr:cNvSpPr/>
      </xdr:nvSpPr>
      <xdr:spPr>
        <a:xfrm>
          <a:off x="1525121" y="2370604"/>
          <a:ext cx="952500" cy="1211916"/>
        </a:xfrm>
        <a:prstGeom prst="roundRect">
          <a:avLst/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133350</xdr:colOff>
      <xdr:row>6</xdr:row>
      <xdr:rowOff>47625</xdr:rowOff>
    </xdr:from>
    <xdr:to>
      <xdr:col>2</xdr:col>
      <xdr:colOff>1085850</xdr:colOff>
      <xdr:row>8</xdr:row>
      <xdr:rowOff>381000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35A97DE1-2E25-4A6B-A998-E55ED7327118}"/>
            </a:ext>
          </a:extLst>
        </xdr:cNvPr>
        <xdr:cNvSpPr/>
      </xdr:nvSpPr>
      <xdr:spPr>
        <a:xfrm>
          <a:off x="1524000" y="2362200"/>
          <a:ext cx="952500" cy="1209675"/>
        </a:xfrm>
        <a:prstGeom prst="roundRect">
          <a:avLst/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78441</xdr:colOff>
      <xdr:row>12</xdr:row>
      <xdr:rowOff>56031</xdr:rowOff>
    </xdr:from>
    <xdr:to>
      <xdr:col>9</xdr:col>
      <xdr:colOff>997323</xdr:colOff>
      <xdr:row>15</xdr:row>
      <xdr:rowOff>89647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E719EEE5-DBE1-41F2-8C12-1A03390C606D}"/>
            </a:ext>
          </a:extLst>
        </xdr:cNvPr>
        <xdr:cNvSpPr/>
      </xdr:nvSpPr>
      <xdr:spPr>
        <a:xfrm>
          <a:off x="78441" y="4986619"/>
          <a:ext cx="12371294" cy="1781734"/>
        </a:xfrm>
        <a:prstGeom prst="roundRect">
          <a:avLst/>
        </a:prstGeom>
        <a:noFill/>
        <a:ln>
          <a:prstDash val="sys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view="pageBreakPreview" zoomScaleNormal="70" zoomScaleSheetLayoutView="100" workbookViewId="0">
      <selection activeCell="D11" sqref="D11"/>
    </sheetView>
  </sheetViews>
  <sheetFormatPr defaultRowHeight="13.5"/>
  <cols>
    <col min="1" max="1" width="20.625" style="1" customWidth="1"/>
    <col min="2" max="2" width="15.625" style="1" customWidth="1"/>
    <col min="3" max="3" width="12.625" style="1" customWidth="1"/>
    <col min="4" max="4" width="28.125" style="1" customWidth="1"/>
    <col min="5" max="5" width="18.125" style="1" customWidth="1"/>
    <col min="6" max="6" width="13.125" style="1" customWidth="1"/>
    <col min="7" max="7" width="22.625" style="1" customWidth="1"/>
    <col min="8" max="8" width="13.125" style="1" customWidth="1"/>
    <col min="9" max="16384" width="9" style="105"/>
  </cols>
  <sheetData>
    <row r="1" spans="1:8">
      <c r="A1" s="1" t="s">
        <v>14</v>
      </c>
    </row>
    <row r="2" spans="1:8" ht="30" customHeight="1">
      <c r="A2" s="61" t="s">
        <v>10</v>
      </c>
      <c r="B2" s="61"/>
      <c r="C2" s="61"/>
      <c r="D2" s="61"/>
      <c r="E2" s="61"/>
      <c r="F2" s="61"/>
      <c r="G2" s="61"/>
      <c r="H2" s="61"/>
    </row>
    <row r="3" spans="1:8" ht="20.100000000000001" customHeight="1"/>
    <row r="4" spans="1:8" s="106" customFormat="1" ht="20.100000000000001" customHeight="1">
      <c r="A4" s="6" t="s">
        <v>132</v>
      </c>
      <c r="B4" s="6"/>
      <c r="C4" s="6"/>
      <c r="D4" s="6"/>
      <c r="E4" s="6"/>
      <c r="F4" s="6"/>
      <c r="G4" s="6"/>
      <c r="H4" s="6"/>
    </row>
    <row r="5" spans="1:8" s="106" customFormat="1" ht="20.100000000000001" customHeight="1">
      <c r="A5" s="6"/>
      <c r="B5" s="6"/>
      <c r="C5" s="6"/>
      <c r="D5" s="6"/>
      <c r="E5" s="6"/>
      <c r="F5" s="6"/>
      <c r="G5" s="6"/>
      <c r="H5" s="6"/>
    </row>
    <row r="6" spans="1:8" s="106" customFormat="1" ht="20.100000000000001" customHeight="1">
      <c r="A6" s="6" t="s">
        <v>0</v>
      </c>
      <c r="B6" s="6"/>
      <c r="C6" s="6" t="s">
        <v>2</v>
      </c>
      <c r="D6" s="32" t="s">
        <v>44</v>
      </c>
      <c r="E6" s="6"/>
      <c r="F6" s="6"/>
      <c r="G6" s="6"/>
      <c r="H6" s="6"/>
    </row>
    <row r="7" spans="1:8" s="106" customFormat="1" ht="20.100000000000001" customHeight="1">
      <c r="A7" s="6"/>
      <c r="B7" s="6"/>
      <c r="C7" s="6" t="s">
        <v>1</v>
      </c>
      <c r="D7" s="32" t="s">
        <v>40</v>
      </c>
      <c r="E7" s="6"/>
      <c r="F7" s="6"/>
      <c r="G7" s="6"/>
      <c r="H7" s="6"/>
    </row>
    <row r="8" spans="1:8" s="106" customFormat="1" ht="20.100000000000001" customHeight="1">
      <c r="A8" s="6"/>
      <c r="B8" s="6"/>
      <c r="C8" s="6"/>
      <c r="D8" s="6"/>
      <c r="E8" s="6"/>
      <c r="F8" s="6"/>
      <c r="G8" s="6"/>
      <c r="H8" s="6"/>
    </row>
    <row r="9" spans="1:8" s="106" customFormat="1" ht="20.100000000000001" customHeight="1">
      <c r="A9" s="6" t="s">
        <v>93</v>
      </c>
      <c r="B9" s="6"/>
      <c r="C9" s="6"/>
      <c r="D9" s="6"/>
      <c r="E9" s="6"/>
      <c r="F9" s="6"/>
      <c r="G9" s="6"/>
      <c r="H9" s="6"/>
    </row>
    <row r="10" spans="1:8" s="106" customFormat="1" ht="20.100000000000001" customHeight="1">
      <c r="A10" s="6"/>
      <c r="B10" s="6"/>
      <c r="C10" s="6"/>
      <c r="D10" s="6"/>
      <c r="E10" s="6"/>
      <c r="F10" s="6"/>
      <c r="G10" s="6"/>
      <c r="H10" s="6"/>
    </row>
    <row r="11" spans="1:8" s="106" customFormat="1" ht="20.100000000000001" customHeight="1">
      <c r="A11" s="6" t="s">
        <v>3</v>
      </c>
      <c r="B11" s="6"/>
      <c r="C11" s="6"/>
      <c r="D11" s="6"/>
      <c r="E11" s="6"/>
      <c r="F11" s="6"/>
      <c r="G11" s="6"/>
      <c r="H11" s="33" t="s">
        <v>11</v>
      </c>
    </row>
    <row r="12" spans="1:8" ht="20.100000000000001" customHeight="1">
      <c r="A12" s="62" t="s">
        <v>39</v>
      </c>
      <c r="B12" s="64" t="s">
        <v>29</v>
      </c>
      <c r="C12" s="56" t="s">
        <v>4</v>
      </c>
      <c r="D12" s="58" t="s">
        <v>114</v>
      </c>
      <c r="E12" s="59"/>
      <c r="F12" s="60"/>
      <c r="G12" s="66" t="s">
        <v>8</v>
      </c>
      <c r="H12" s="56" t="s">
        <v>9</v>
      </c>
    </row>
    <row r="13" spans="1:8" ht="39.950000000000003" customHeight="1">
      <c r="A13" s="63"/>
      <c r="B13" s="65"/>
      <c r="C13" s="57"/>
      <c r="D13" s="3" t="s">
        <v>5</v>
      </c>
      <c r="E13" s="3" t="s">
        <v>6</v>
      </c>
      <c r="F13" s="4" t="s">
        <v>7</v>
      </c>
      <c r="G13" s="67"/>
      <c r="H13" s="57"/>
    </row>
    <row r="14" spans="1:8" ht="35.1" customHeight="1">
      <c r="A14" s="34" t="s">
        <v>50</v>
      </c>
      <c r="B14" s="26">
        <v>200000</v>
      </c>
      <c r="C14" s="25" t="s">
        <v>15</v>
      </c>
      <c r="D14" s="23" t="s">
        <v>44</v>
      </c>
      <c r="E14" s="24" t="s">
        <v>46</v>
      </c>
      <c r="F14" s="24" t="s">
        <v>41</v>
      </c>
      <c r="G14" s="24"/>
      <c r="H14" s="35"/>
    </row>
    <row r="15" spans="1:8" ht="35.1" customHeight="1">
      <c r="A15" s="34" t="s">
        <v>50</v>
      </c>
      <c r="B15" s="26">
        <v>100000</v>
      </c>
      <c r="C15" s="25" t="s">
        <v>36</v>
      </c>
      <c r="D15" s="23" t="s">
        <v>43</v>
      </c>
      <c r="E15" s="24" t="s">
        <v>46</v>
      </c>
      <c r="F15" s="24" t="s">
        <v>42</v>
      </c>
      <c r="G15" s="24"/>
      <c r="H15" s="35"/>
    </row>
    <row r="16" spans="1:8" ht="35.1" customHeight="1">
      <c r="A16" s="34" t="s">
        <v>50</v>
      </c>
      <c r="B16" s="26">
        <v>500000</v>
      </c>
      <c r="C16" s="35" t="s">
        <v>16</v>
      </c>
      <c r="D16" s="23"/>
      <c r="E16" s="24"/>
      <c r="F16" s="24"/>
      <c r="G16" s="24"/>
      <c r="H16" s="35" t="s">
        <v>38</v>
      </c>
    </row>
    <row r="17" spans="1:8" ht="35.1" customHeight="1">
      <c r="A17" s="34" t="s">
        <v>50</v>
      </c>
      <c r="B17" s="26">
        <v>50000</v>
      </c>
      <c r="C17" s="25" t="s">
        <v>15</v>
      </c>
      <c r="D17" s="23" t="s">
        <v>45</v>
      </c>
      <c r="E17" s="24" t="s">
        <v>46</v>
      </c>
      <c r="F17" s="24" t="s">
        <v>48</v>
      </c>
      <c r="G17" s="107" t="s">
        <v>95</v>
      </c>
      <c r="H17" s="35"/>
    </row>
    <row r="18" spans="1:8" ht="35.1" customHeight="1">
      <c r="A18" s="34" t="s">
        <v>50</v>
      </c>
      <c r="B18" s="26">
        <v>100000</v>
      </c>
      <c r="C18" s="25" t="s">
        <v>36</v>
      </c>
      <c r="D18" s="23"/>
      <c r="E18" s="24"/>
      <c r="F18" s="24"/>
      <c r="G18" s="107" t="s">
        <v>105</v>
      </c>
      <c r="H18" s="108" t="s">
        <v>104</v>
      </c>
    </row>
    <row r="19" spans="1:8" ht="35.1" customHeight="1">
      <c r="A19" s="34" t="s">
        <v>50</v>
      </c>
      <c r="B19" s="26">
        <v>500000</v>
      </c>
      <c r="C19" s="35" t="s">
        <v>16</v>
      </c>
      <c r="D19" s="23"/>
      <c r="E19" s="24"/>
      <c r="F19" s="24"/>
      <c r="G19" s="24"/>
      <c r="H19" s="35" t="s">
        <v>91</v>
      </c>
    </row>
    <row r="20" spans="1:8" ht="35.1" customHeight="1">
      <c r="A20" s="34" t="s">
        <v>50</v>
      </c>
      <c r="B20" s="26">
        <v>25000</v>
      </c>
      <c r="C20" s="25" t="s">
        <v>15</v>
      </c>
      <c r="D20" s="23" t="s">
        <v>49</v>
      </c>
      <c r="E20" s="24" t="s">
        <v>46</v>
      </c>
      <c r="F20" s="24" t="s">
        <v>47</v>
      </c>
      <c r="G20" s="107" t="s">
        <v>92</v>
      </c>
      <c r="H20" s="35"/>
    </row>
    <row r="21" spans="1:8" ht="35.1" customHeight="1">
      <c r="A21" s="34" t="s">
        <v>50</v>
      </c>
      <c r="B21" s="26">
        <v>18000</v>
      </c>
      <c r="C21" s="25" t="s">
        <v>36</v>
      </c>
      <c r="D21" s="23" t="s">
        <v>51</v>
      </c>
      <c r="E21" s="24" t="s">
        <v>52</v>
      </c>
      <c r="F21" s="24" t="s">
        <v>42</v>
      </c>
      <c r="G21" s="107" t="s">
        <v>133</v>
      </c>
      <c r="H21" s="35"/>
    </row>
  </sheetData>
  <mergeCells count="7">
    <mergeCell ref="H12:H13"/>
    <mergeCell ref="D12:F12"/>
    <mergeCell ref="A2:H2"/>
    <mergeCell ref="A12:A13"/>
    <mergeCell ref="B12:B13"/>
    <mergeCell ref="C12:C13"/>
    <mergeCell ref="G12:G13"/>
  </mergeCells>
  <phoneticPr fontId="1"/>
  <pageMargins left="0.47244094488188981" right="0.47244094488188981" top="0.39370078740157483" bottom="0.59055118110236227" header="0.51181102362204722" footer="0.51181102362204722"/>
  <pageSetup paperSize="9" scale="97" orientation="landscape" cellComments="asDisplayed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view="pageBreakPreview" zoomScale="80" zoomScaleNormal="70" zoomScaleSheetLayoutView="80" workbookViewId="0">
      <pane ySplit="3" topLeftCell="A4" activePane="bottomLeft" state="frozen"/>
      <selection pane="bottomLeft"/>
    </sheetView>
  </sheetViews>
  <sheetFormatPr defaultRowHeight="13.5"/>
  <cols>
    <col min="1" max="1" width="5.625" style="1" customWidth="1"/>
    <col min="2" max="2" width="12.625" style="1" customWidth="1"/>
    <col min="3" max="3" width="15.625" style="1" customWidth="1"/>
    <col min="4" max="4" width="12.625" style="1" customWidth="1"/>
    <col min="5" max="5" width="28.125" style="1" customWidth="1"/>
    <col min="6" max="6" width="18.125" style="1" customWidth="1"/>
    <col min="7" max="7" width="13.125" style="1" customWidth="1"/>
    <col min="8" max="8" width="20.625" style="1" customWidth="1"/>
    <col min="9" max="9" width="13.125" style="1" customWidth="1"/>
  </cols>
  <sheetData>
    <row r="1" spans="1:9" ht="20.100000000000001" customHeight="1">
      <c r="A1" s="1" t="s">
        <v>3</v>
      </c>
      <c r="I1" s="33" t="s">
        <v>13</v>
      </c>
    </row>
    <row r="2" spans="1:9" ht="20.100000000000001" customHeight="1">
      <c r="A2" s="72" t="s">
        <v>39</v>
      </c>
      <c r="B2" s="73"/>
      <c r="C2" s="68" t="s">
        <v>29</v>
      </c>
      <c r="D2" s="56" t="s">
        <v>4</v>
      </c>
      <c r="E2" s="58" t="s">
        <v>114</v>
      </c>
      <c r="F2" s="59"/>
      <c r="G2" s="60"/>
      <c r="H2" s="66" t="s">
        <v>8</v>
      </c>
      <c r="I2" s="56" t="s">
        <v>9</v>
      </c>
    </row>
    <row r="3" spans="1:9" ht="39.950000000000003" customHeight="1">
      <c r="A3" s="74"/>
      <c r="B3" s="75"/>
      <c r="C3" s="69"/>
      <c r="D3" s="57"/>
      <c r="E3" s="3" t="s">
        <v>5</v>
      </c>
      <c r="F3" s="3" t="s">
        <v>6</v>
      </c>
      <c r="G3" s="4" t="s">
        <v>7</v>
      </c>
      <c r="H3" s="67"/>
      <c r="I3" s="57"/>
    </row>
    <row r="4" spans="1:9" ht="35.1" customHeight="1">
      <c r="A4" s="76"/>
      <c r="B4" s="77"/>
      <c r="C4" s="18"/>
      <c r="D4" s="19"/>
      <c r="E4" s="20"/>
      <c r="F4" s="21"/>
      <c r="G4" s="21"/>
      <c r="H4" s="21"/>
      <c r="I4" s="22"/>
    </row>
    <row r="5" spans="1:9" ht="35.1" customHeight="1">
      <c r="A5" s="70"/>
      <c r="B5" s="71"/>
      <c r="C5" s="8"/>
      <c r="D5" s="11"/>
      <c r="E5" s="14"/>
      <c r="F5" s="10"/>
      <c r="G5" s="10"/>
      <c r="H5" s="13"/>
      <c r="I5" s="12"/>
    </row>
    <row r="6" spans="1:9" ht="35.1" customHeight="1">
      <c r="A6" s="70"/>
      <c r="B6" s="71"/>
      <c r="C6" s="8"/>
      <c r="D6" s="11"/>
      <c r="E6" s="14"/>
      <c r="F6" s="10"/>
      <c r="G6" s="10"/>
      <c r="H6" s="10"/>
      <c r="I6" s="12"/>
    </row>
    <row r="7" spans="1:9" ht="35.1" customHeight="1">
      <c r="A7" s="70"/>
      <c r="B7" s="71"/>
      <c r="C7" s="8"/>
      <c r="D7" s="11"/>
      <c r="E7" s="14"/>
      <c r="F7" s="10"/>
      <c r="G7" s="10"/>
      <c r="H7" s="10"/>
      <c r="I7" s="12"/>
    </row>
    <row r="8" spans="1:9" ht="35.1" customHeight="1">
      <c r="A8" s="70"/>
      <c r="B8" s="71"/>
      <c r="C8" s="8"/>
      <c r="D8" s="11"/>
      <c r="E8" s="14"/>
      <c r="F8" s="10"/>
      <c r="G8" s="10"/>
      <c r="H8" s="10"/>
      <c r="I8" s="12"/>
    </row>
    <row r="9" spans="1:9" ht="35.1" customHeight="1">
      <c r="A9" s="70"/>
      <c r="B9" s="71"/>
      <c r="C9" s="8"/>
      <c r="D9" s="11"/>
      <c r="E9" s="14"/>
      <c r="F9" s="10"/>
      <c r="G9" s="10"/>
      <c r="H9" s="10"/>
      <c r="I9" s="12"/>
    </row>
    <row r="10" spans="1:9" ht="35.1" customHeight="1">
      <c r="A10" s="70"/>
      <c r="B10" s="71"/>
      <c r="C10" s="8"/>
      <c r="D10" s="11"/>
      <c r="E10" s="14"/>
      <c r="F10" s="10"/>
      <c r="G10" s="10"/>
      <c r="H10" s="10"/>
      <c r="I10" s="12"/>
    </row>
    <row r="11" spans="1:9" ht="35.1" customHeight="1">
      <c r="A11" s="70"/>
      <c r="B11" s="71"/>
      <c r="C11" s="8"/>
      <c r="D11" s="11"/>
      <c r="E11" s="14"/>
      <c r="F11" s="10"/>
      <c r="G11" s="10"/>
      <c r="H11" s="10"/>
      <c r="I11" s="12"/>
    </row>
    <row r="12" spans="1:9" ht="35.1" customHeight="1">
      <c r="A12" s="70"/>
      <c r="B12" s="71"/>
      <c r="C12" s="8"/>
      <c r="D12" s="11"/>
      <c r="E12" s="14"/>
      <c r="F12" s="10"/>
      <c r="G12" s="10"/>
      <c r="H12" s="10"/>
      <c r="I12" s="12"/>
    </row>
    <row r="13" spans="1:9" ht="35.1" customHeight="1">
      <c r="A13" s="70"/>
      <c r="B13" s="71"/>
      <c r="C13" s="8"/>
      <c r="D13" s="11"/>
      <c r="E13" s="14"/>
      <c r="F13" s="10"/>
      <c r="G13" s="10"/>
      <c r="H13" s="10"/>
      <c r="I13" s="12"/>
    </row>
    <row r="14" spans="1:9" ht="35.1" customHeight="1">
      <c r="A14" s="70"/>
      <c r="B14" s="71"/>
      <c r="C14" s="8"/>
      <c r="D14" s="11"/>
      <c r="E14" s="14"/>
      <c r="F14" s="10"/>
      <c r="G14" s="10"/>
      <c r="H14" s="10"/>
      <c r="I14" s="12"/>
    </row>
    <row r="15" spans="1:9" ht="35.1" customHeight="1">
      <c r="A15" s="70"/>
      <c r="B15" s="71"/>
      <c r="C15" s="8"/>
      <c r="D15" s="11"/>
      <c r="E15" s="14"/>
      <c r="F15" s="10"/>
      <c r="G15" s="10"/>
      <c r="H15" s="10"/>
      <c r="I15" s="12"/>
    </row>
    <row r="16" spans="1:9" ht="35.1" customHeight="1">
      <c r="A16" s="70"/>
      <c r="B16" s="71"/>
      <c r="C16" s="8"/>
      <c r="D16" s="11"/>
      <c r="E16" s="14"/>
      <c r="F16" s="10"/>
      <c r="G16" s="10"/>
      <c r="H16" s="10"/>
      <c r="I16" s="12"/>
    </row>
    <row r="17" spans="1:9" ht="35.1" customHeight="1">
      <c r="A17" s="70"/>
      <c r="B17" s="71"/>
      <c r="C17" s="8"/>
      <c r="D17" s="11"/>
      <c r="E17" s="14"/>
      <c r="F17" s="10"/>
      <c r="G17" s="10"/>
      <c r="H17" s="10"/>
      <c r="I17" s="12"/>
    </row>
    <row r="18" spans="1:9" ht="35.1" customHeight="1">
      <c r="A18" s="70"/>
      <c r="B18" s="71"/>
      <c r="C18" s="8"/>
      <c r="D18" s="11"/>
      <c r="E18" s="14"/>
      <c r="F18" s="10"/>
      <c r="G18" s="10"/>
      <c r="H18" s="10"/>
      <c r="I18" s="12"/>
    </row>
    <row r="19" spans="1:9" ht="35.1" customHeight="1">
      <c r="A19" s="70"/>
      <c r="B19" s="71"/>
      <c r="C19" s="8"/>
      <c r="D19" s="11"/>
      <c r="E19" s="14"/>
      <c r="F19" s="10"/>
      <c r="G19" s="10"/>
      <c r="H19" s="10"/>
      <c r="I19" s="12"/>
    </row>
    <row r="20" spans="1:9" ht="35.1" customHeight="1">
      <c r="A20" s="78" t="s">
        <v>17</v>
      </c>
      <c r="B20" s="4" t="s">
        <v>15</v>
      </c>
      <c r="C20" s="30">
        <f>'収入（１ページ目）'!B14+'収入（１ページ目）'!B15+'収入（１ページ目）'!B17+'収入（１ページ目）'!B18+'収入（１ページ目）'!B20+'収入（１ページ目）'!B21</f>
        <v>493000</v>
      </c>
      <c r="D20" s="2"/>
      <c r="E20" s="2"/>
      <c r="F20" s="2"/>
      <c r="G20" s="2"/>
      <c r="H20" s="2"/>
      <c r="I20" s="2"/>
    </row>
    <row r="21" spans="1:9" ht="35.1" customHeight="1">
      <c r="A21" s="79"/>
      <c r="B21" s="3" t="s">
        <v>16</v>
      </c>
      <c r="C21" s="30">
        <f>'収入（１ページ目）'!B16+'収入（１ページ目）'!B19</f>
        <v>1000000</v>
      </c>
      <c r="D21" s="2"/>
      <c r="E21" s="2"/>
      <c r="F21" s="2"/>
      <c r="G21" s="2"/>
      <c r="H21" s="2"/>
      <c r="I21" s="2"/>
    </row>
    <row r="22" spans="1:9" ht="35.1" customHeight="1">
      <c r="A22" s="80"/>
      <c r="B22" s="4" t="s">
        <v>17</v>
      </c>
      <c r="C22" s="30">
        <f>SUM(C20:C21)</f>
        <v>1493000</v>
      </c>
      <c r="D22" s="2"/>
      <c r="E22" s="2"/>
      <c r="F22" s="2"/>
      <c r="G22" s="2"/>
      <c r="H22" s="2"/>
      <c r="I22" s="2"/>
    </row>
    <row r="23" spans="1:9" ht="35.1" customHeight="1">
      <c r="A23" s="78" t="s">
        <v>18</v>
      </c>
      <c r="B23" s="4" t="s">
        <v>15</v>
      </c>
      <c r="C23" s="31"/>
      <c r="D23" s="2"/>
      <c r="E23" s="2"/>
      <c r="F23" s="2"/>
      <c r="G23" s="2"/>
      <c r="H23" s="2"/>
      <c r="I23" s="2"/>
    </row>
    <row r="24" spans="1:9" ht="35.1" customHeight="1">
      <c r="A24" s="79"/>
      <c r="B24" s="3" t="s">
        <v>16</v>
      </c>
      <c r="C24" s="31"/>
      <c r="D24" s="2"/>
      <c r="E24" s="2"/>
      <c r="F24" s="2"/>
      <c r="G24" s="2"/>
      <c r="H24" s="2"/>
      <c r="I24" s="2"/>
    </row>
    <row r="25" spans="1:9" ht="35.1" customHeight="1">
      <c r="A25" s="80"/>
      <c r="B25" s="4" t="s">
        <v>17</v>
      </c>
      <c r="C25" s="31"/>
      <c r="D25" s="2"/>
      <c r="E25" s="2"/>
      <c r="F25" s="2"/>
      <c r="G25" s="2"/>
      <c r="H25" s="2"/>
      <c r="I25" s="2"/>
    </row>
    <row r="26" spans="1:9" ht="35.1" customHeight="1">
      <c r="A26" s="78" t="s">
        <v>19</v>
      </c>
      <c r="B26" s="4" t="s">
        <v>15</v>
      </c>
      <c r="C26" s="30">
        <f>C20+C23</f>
        <v>493000</v>
      </c>
      <c r="D26" s="2"/>
      <c r="E26" s="2"/>
      <c r="F26" s="2"/>
      <c r="G26" s="2"/>
      <c r="H26" s="2"/>
      <c r="I26" s="2"/>
    </row>
    <row r="27" spans="1:9" ht="35.1" customHeight="1">
      <c r="A27" s="79"/>
      <c r="B27" s="3" t="s">
        <v>16</v>
      </c>
      <c r="C27" s="30">
        <f>C21+C24</f>
        <v>1000000</v>
      </c>
      <c r="D27" s="2"/>
      <c r="E27" s="2"/>
      <c r="F27" s="2"/>
      <c r="G27" s="2"/>
      <c r="H27" s="2"/>
      <c r="I27" s="2"/>
    </row>
    <row r="28" spans="1:9" ht="35.1" customHeight="1">
      <c r="A28" s="80"/>
      <c r="B28" s="4" t="s">
        <v>26</v>
      </c>
      <c r="C28" s="30">
        <f>C22+C25</f>
        <v>1493000</v>
      </c>
      <c r="D28" s="2"/>
      <c r="E28" s="2"/>
      <c r="F28" s="2"/>
      <c r="G28" s="2"/>
      <c r="H28" s="2"/>
      <c r="I28" s="2"/>
    </row>
    <row r="29" spans="1:9" ht="18.75" customHeight="1"/>
    <row r="30" spans="1:9" ht="56.25" customHeight="1">
      <c r="A30" s="58" t="s">
        <v>20</v>
      </c>
      <c r="B30" s="60"/>
      <c r="C30" s="81" t="s">
        <v>127</v>
      </c>
      <c r="D30" s="82"/>
      <c r="E30" s="82"/>
      <c r="F30" s="82"/>
      <c r="G30" s="82"/>
      <c r="H30" s="82"/>
      <c r="I30" s="83"/>
    </row>
  </sheetData>
  <mergeCells count="27">
    <mergeCell ref="A26:A28"/>
    <mergeCell ref="A30:B30"/>
    <mergeCell ref="C30:I30"/>
    <mergeCell ref="A19:B19"/>
    <mergeCell ref="A20:A22"/>
    <mergeCell ref="A23:A25"/>
    <mergeCell ref="A15:B15"/>
    <mergeCell ref="A16:B16"/>
    <mergeCell ref="A17:B17"/>
    <mergeCell ref="A18:B18"/>
    <mergeCell ref="A11:B11"/>
    <mergeCell ref="A12:B12"/>
    <mergeCell ref="A13:B13"/>
    <mergeCell ref="A14:B14"/>
    <mergeCell ref="A7:B7"/>
    <mergeCell ref="A8:B8"/>
    <mergeCell ref="A9:B9"/>
    <mergeCell ref="A10:B10"/>
    <mergeCell ref="A2:B3"/>
    <mergeCell ref="A4:B4"/>
    <mergeCell ref="A5:B5"/>
    <mergeCell ref="A6:B6"/>
    <mergeCell ref="I2:I3"/>
    <mergeCell ref="E2:G2"/>
    <mergeCell ref="C2:C3"/>
    <mergeCell ref="D2:D3"/>
    <mergeCell ref="H2:H3"/>
  </mergeCells>
  <phoneticPr fontId="1"/>
  <pageMargins left="0.47244094488188981" right="0.47244094488188981" top="0.39370078740157483" bottom="0.59055118110236227" header="0.51181102362204722" footer="0.51181102362204722"/>
  <pageSetup paperSize="9" orientation="landscape" cellComments="asDisplayed" verticalDpi="300" r:id="rId1"/>
  <headerFooter alignWithMargins="0"/>
  <rowBreaks count="1" manualBreakCount="1">
    <brk id="30" max="8" man="1"/>
  </rowBreaks>
  <colBreaks count="1" manualBreakCount="1">
    <brk id="9" max="30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5"/>
  <sheetViews>
    <sheetView view="pageBreakPreview" topLeftCell="A79" zoomScaleNormal="70" zoomScaleSheetLayoutView="100" workbookViewId="0">
      <selection sqref="A1:XFD1048576"/>
    </sheetView>
  </sheetViews>
  <sheetFormatPr defaultRowHeight="13.5"/>
  <cols>
    <col min="1" max="1" width="5.625" style="1" customWidth="1"/>
    <col min="2" max="2" width="12.625" style="1" customWidth="1"/>
    <col min="3" max="3" width="15.625" style="1" customWidth="1"/>
    <col min="4" max="5" width="12.625" style="1" customWidth="1"/>
    <col min="6" max="6" width="28.125" style="1" customWidth="1"/>
    <col min="7" max="7" width="18.125" style="1" customWidth="1"/>
    <col min="8" max="8" width="13.125" style="1" customWidth="1"/>
    <col min="9" max="9" width="20.625" style="1" customWidth="1"/>
    <col min="10" max="10" width="13.125" style="1" customWidth="1"/>
    <col min="11" max="16384" width="9" style="105"/>
  </cols>
  <sheetData>
    <row r="1" spans="1:12" ht="20.100000000000001" customHeight="1">
      <c r="A1" s="1" t="s">
        <v>21</v>
      </c>
      <c r="J1" s="33" t="s">
        <v>34</v>
      </c>
    </row>
    <row r="2" spans="1:12" ht="20.100000000000001" customHeight="1">
      <c r="A2" s="95" t="s">
        <v>12</v>
      </c>
      <c r="B2" s="96"/>
      <c r="C2" s="68" t="s">
        <v>29</v>
      </c>
      <c r="D2" s="56" t="s">
        <v>22</v>
      </c>
      <c r="E2" s="56" t="s">
        <v>23</v>
      </c>
      <c r="F2" s="58" t="s">
        <v>24</v>
      </c>
      <c r="G2" s="59"/>
      <c r="H2" s="60"/>
      <c r="I2" s="66" t="s">
        <v>25</v>
      </c>
      <c r="J2" s="56" t="s">
        <v>9</v>
      </c>
    </row>
    <row r="3" spans="1:12" ht="39.950000000000003" customHeight="1">
      <c r="A3" s="97"/>
      <c r="B3" s="98"/>
      <c r="C3" s="69"/>
      <c r="D3" s="57"/>
      <c r="E3" s="57"/>
      <c r="F3" s="3" t="s">
        <v>5</v>
      </c>
      <c r="G3" s="3" t="s">
        <v>6</v>
      </c>
      <c r="H3" s="4" t="s">
        <v>7</v>
      </c>
      <c r="I3" s="67"/>
      <c r="J3" s="57"/>
    </row>
    <row r="4" spans="1:12" ht="39.950000000000003" customHeight="1">
      <c r="A4" s="84" t="s">
        <v>50</v>
      </c>
      <c r="B4" s="88"/>
      <c r="C4" s="26">
        <v>18000</v>
      </c>
      <c r="D4" s="25" t="s">
        <v>35</v>
      </c>
      <c r="E4" s="25" t="s">
        <v>55</v>
      </c>
      <c r="F4" s="23" t="s">
        <v>53</v>
      </c>
      <c r="G4" s="24" t="s">
        <v>46</v>
      </c>
      <c r="H4" s="24" t="s">
        <v>54</v>
      </c>
      <c r="I4" s="24"/>
      <c r="J4" s="23" t="s">
        <v>89</v>
      </c>
    </row>
    <row r="5" spans="1:12" ht="39.950000000000003" customHeight="1">
      <c r="A5" s="84" t="s">
        <v>50</v>
      </c>
      <c r="B5" s="88"/>
      <c r="C5" s="26">
        <v>18000</v>
      </c>
      <c r="D5" s="25" t="s">
        <v>35</v>
      </c>
      <c r="E5" s="25" t="s">
        <v>55</v>
      </c>
      <c r="F5" s="23" t="s">
        <v>53</v>
      </c>
      <c r="G5" s="24" t="s">
        <v>46</v>
      </c>
      <c r="H5" s="24" t="s">
        <v>54</v>
      </c>
      <c r="I5" s="25"/>
      <c r="J5" s="23" t="s">
        <v>89</v>
      </c>
    </row>
    <row r="6" spans="1:12" ht="39.950000000000003" customHeight="1">
      <c r="A6" s="84" t="s">
        <v>50</v>
      </c>
      <c r="B6" s="88"/>
      <c r="C6" s="26">
        <v>20000</v>
      </c>
      <c r="D6" s="25" t="s">
        <v>35</v>
      </c>
      <c r="E6" s="25" t="s">
        <v>57</v>
      </c>
      <c r="F6" s="23" t="s">
        <v>53</v>
      </c>
      <c r="G6" s="24" t="s">
        <v>46</v>
      </c>
      <c r="H6" s="24" t="s">
        <v>54</v>
      </c>
      <c r="I6" s="25"/>
      <c r="J6" s="23" t="s">
        <v>59</v>
      </c>
    </row>
    <row r="7" spans="1:12" ht="39.950000000000003" customHeight="1">
      <c r="A7" s="84" t="s">
        <v>50</v>
      </c>
      <c r="B7" s="88"/>
      <c r="C7" s="26">
        <f>15000*5</f>
        <v>75000</v>
      </c>
      <c r="D7" s="25" t="s">
        <v>35</v>
      </c>
      <c r="E7" s="25" t="s">
        <v>58</v>
      </c>
      <c r="F7" s="23" t="s">
        <v>88</v>
      </c>
      <c r="G7" s="24" t="s">
        <v>46</v>
      </c>
      <c r="H7" s="24" t="s">
        <v>54</v>
      </c>
      <c r="I7" s="25"/>
      <c r="J7" s="23" t="s">
        <v>60</v>
      </c>
    </row>
    <row r="8" spans="1:12" ht="39.950000000000003" customHeight="1">
      <c r="A8" s="84" t="s">
        <v>50</v>
      </c>
      <c r="B8" s="88"/>
      <c r="C8" s="26">
        <v>18000</v>
      </c>
      <c r="D8" s="25" t="s">
        <v>35</v>
      </c>
      <c r="E8" s="25" t="s">
        <v>55</v>
      </c>
      <c r="F8" s="23" t="s">
        <v>51</v>
      </c>
      <c r="G8" s="24" t="s">
        <v>46</v>
      </c>
      <c r="H8" s="24" t="s">
        <v>42</v>
      </c>
      <c r="I8" s="109" t="s">
        <v>134</v>
      </c>
      <c r="J8" s="23" t="s">
        <v>89</v>
      </c>
    </row>
    <row r="9" spans="1:12" s="7" customFormat="1" ht="35.1" customHeight="1">
      <c r="A9" s="86" t="s">
        <v>30</v>
      </c>
      <c r="B9" s="87"/>
      <c r="C9" s="36">
        <f>SUM(C4:C8)</f>
        <v>149000</v>
      </c>
      <c r="D9" s="37"/>
      <c r="E9" s="38"/>
      <c r="F9" s="39"/>
      <c r="G9" s="40"/>
      <c r="H9" s="40"/>
      <c r="I9" s="37"/>
      <c r="J9" s="41"/>
    </row>
    <row r="10" spans="1:12" ht="39.950000000000003" customHeight="1">
      <c r="A10" s="89"/>
      <c r="B10" s="90"/>
      <c r="C10" s="26"/>
      <c r="D10" s="25"/>
      <c r="E10" s="25"/>
      <c r="F10" s="9"/>
      <c r="G10" s="10"/>
      <c r="H10" s="10"/>
      <c r="I10" s="25"/>
      <c r="J10" s="27"/>
      <c r="L10" s="110"/>
    </row>
    <row r="11" spans="1:12" ht="39.950000000000003" customHeight="1">
      <c r="A11" s="84" t="s">
        <v>50</v>
      </c>
      <c r="B11" s="88"/>
      <c r="C11" s="26">
        <v>30000</v>
      </c>
      <c r="D11" s="25" t="s">
        <v>33</v>
      </c>
      <c r="E11" s="25" t="s">
        <v>61</v>
      </c>
      <c r="F11" s="23" t="s">
        <v>53</v>
      </c>
      <c r="G11" s="24" t="s">
        <v>46</v>
      </c>
      <c r="H11" s="24" t="s">
        <v>54</v>
      </c>
      <c r="I11" s="24"/>
      <c r="J11" s="27"/>
    </row>
    <row r="12" spans="1:12" ht="39.950000000000003" customHeight="1">
      <c r="A12" s="84" t="s">
        <v>50</v>
      </c>
      <c r="B12" s="88"/>
      <c r="C12" s="26">
        <v>8000</v>
      </c>
      <c r="D12" s="25" t="s">
        <v>33</v>
      </c>
      <c r="E12" s="25" t="s">
        <v>62</v>
      </c>
      <c r="F12" s="23" t="s">
        <v>53</v>
      </c>
      <c r="G12" s="24" t="s">
        <v>46</v>
      </c>
      <c r="H12" s="24" t="s">
        <v>54</v>
      </c>
      <c r="I12" s="25"/>
      <c r="J12" s="27"/>
    </row>
    <row r="13" spans="1:12" ht="39.950000000000003" customHeight="1">
      <c r="A13" s="84" t="s">
        <v>50</v>
      </c>
      <c r="B13" s="88"/>
      <c r="C13" s="26">
        <v>8300</v>
      </c>
      <c r="D13" s="25" t="s">
        <v>33</v>
      </c>
      <c r="E13" s="25" t="s">
        <v>90</v>
      </c>
      <c r="F13" s="23" t="s">
        <v>85</v>
      </c>
      <c r="G13" s="24" t="s">
        <v>86</v>
      </c>
      <c r="H13" s="24" t="s">
        <v>54</v>
      </c>
      <c r="I13" s="25"/>
      <c r="J13" s="27"/>
    </row>
    <row r="14" spans="1:12" ht="39.950000000000003" customHeight="1">
      <c r="A14" s="84" t="s">
        <v>50</v>
      </c>
      <c r="B14" s="88"/>
      <c r="C14" s="26">
        <v>25000</v>
      </c>
      <c r="D14" s="25" t="s">
        <v>35</v>
      </c>
      <c r="E14" s="25" t="s">
        <v>61</v>
      </c>
      <c r="F14" s="23" t="s">
        <v>49</v>
      </c>
      <c r="G14" s="24" t="s">
        <v>63</v>
      </c>
      <c r="H14" s="24" t="s">
        <v>47</v>
      </c>
      <c r="I14" s="111" t="s">
        <v>92</v>
      </c>
      <c r="J14" s="27"/>
    </row>
    <row r="15" spans="1:12" ht="39.950000000000003" customHeight="1">
      <c r="A15" s="89" t="s">
        <v>37</v>
      </c>
      <c r="B15" s="90"/>
      <c r="C15" s="26">
        <f>SUM(C11:C14)</f>
        <v>71300</v>
      </c>
      <c r="D15" s="25"/>
      <c r="E15" s="25"/>
      <c r="F15" s="9"/>
      <c r="G15" s="10"/>
      <c r="H15" s="10"/>
      <c r="I15" s="25"/>
      <c r="J15" s="27"/>
    </row>
    <row r="16" spans="1:12" ht="39.950000000000003" customHeight="1">
      <c r="A16" s="89"/>
      <c r="B16" s="90"/>
      <c r="C16" s="26"/>
      <c r="D16" s="25"/>
      <c r="E16" s="25"/>
      <c r="F16" s="14"/>
      <c r="G16" s="10"/>
      <c r="H16" s="10"/>
      <c r="I16" s="25"/>
      <c r="J16" s="27"/>
    </row>
    <row r="17" spans="1:10" ht="39.950000000000003" customHeight="1">
      <c r="A17" s="84" t="s">
        <v>50</v>
      </c>
      <c r="B17" s="88"/>
      <c r="C17" s="26">
        <v>5000</v>
      </c>
      <c r="D17" s="25" t="s">
        <v>35</v>
      </c>
      <c r="E17" s="54" t="s">
        <v>64</v>
      </c>
      <c r="F17" s="23" t="s">
        <v>53</v>
      </c>
      <c r="G17" s="24" t="s">
        <v>46</v>
      </c>
      <c r="H17" s="24" t="s">
        <v>54</v>
      </c>
      <c r="I17" s="25"/>
      <c r="J17" s="27"/>
    </row>
    <row r="18" spans="1:10" ht="39.950000000000003" customHeight="1">
      <c r="A18" s="84" t="s">
        <v>50</v>
      </c>
      <c r="B18" s="88"/>
      <c r="C18" s="26">
        <v>5000</v>
      </c>
      <c r="D18" s="25" t="s">
        <v>35</v>
      </c>
      <c r="E18" s="35" t="s">
        <v>64</v>
      </c>
      <c r="F18" s="23" t="s">
        <v>53</v>
      </c>
      <c r="G18" s="24" t="s">
        <v>46</v>
      </c>
      <c r="H18" s="24" t="s">
        <v>54</v>
      </c>
      <c r="I18" s="25"/>
      <c r="J18" s="27"/>
    </row>
    <row r="19" spans="1:10" s="7" customFormat="1" ht="35.1" customHeight="1">
      <c r="A19" s="93" t="s">
        <v>32</v>
      </c>
      <c r="B19" s="94"/>
      <c r="C19" s="36">
        <f>SUM(C17:C18)</f>
        <v>10000</v>
      </c>
      <c r="D19" s="37"/>
      <c r="E19" s="38"/>
      <c r="F19" s="39"/>
      <c r="G19" s="40"/>
      <c r="H19" s="40"/>
      <c r="I19" s="37"/>
      <c r="J19" s="41"/>
    </row>
    <row r="20" spans="1:10" s="7" customFormat="1" ht="35.1" customHeight="1">
      <c r="A20" s="86" t="s">
        <v>31</v>
      </c>
      <c r="B20" s="87"/>
      <c r="C20" s="36">
        <f>C15+C19</f>
        <v>81300</v>
      </c>
      <c r="D20" s="37"/>
      <c r="E20" s="38"/>
      <c r="F20" s="39"/>
      <c r="G20" s="40"/>
      <c r="H20" s="40"/>
      <c r="I20" s="37"/>
      <c r="J20" s="41"/>
    </row>
    <row r="21" spans="1:10" ht="39.950000000000003" customHeight="1">
      <c r="A21" s="89"/>
      <c r="B21" s="90"/>
      <c r="C21" s="26"/>
      <c r="D21" s="25"/>
      <c r="E21" s="25"/>
      <c r="F21" s="9"/>
      <c r="G21" s="10"/>
      <c r="H21" s="10"/>
      <c r="I21" s="25"/>
      <c r="J21" s="27"/>
    </row>
    <row r="22" spans="1:10" ht="39.950000000000003" customHeight="1">
      <c r="A22" s="91" t="s">
        <v>50</v>
      </c>
      <c r="B22" s="92"/>
      <c r="C22" s="26">
        <v>10000</v>
      </c>
      <c r="D22" s="25" t="s">
        <v>33</v>
      </c>
      <c r="E22" s="25" t="s">
        <v>66</v>
      </c>
      <c r="F22" s="23" t="s">
        <v>85</v>
      </c>
      <c r="G22" s="24" t="s">
        <v>86</v>
      </c>
      <c r="H22" s="24" t="s">
        <v>54</v>
      </c>
      <c r="I22" s="25"/>
      <c r="J22" s="27"/>
    </row>
    <row r="23" spans="1:10" ht="39.950000000000003" customHeight="1">
      <c r="A23" s="91" t="s">
        <v>50</v>
      </c>
      <c r="B23" s="92"/>
      <c r="C23" s="26">
        <v>2520</v>
      </c>
      <c r="D23" s="25" t="s">
        <v>35</v>
      </c>
      <c r="E23" s="52" t="s">
        <v>67</v>
      </c>
      <c r="F23" s="23" t="s">
        <v>85</v>
      </c>
      <c r="G23" s="24" t="s">
        <v>86</v>
      </c>
      <c r="H23" s="24" t="s">
        <v>54</v>
      </c>
      <c r="I23" s="25"/>
      <c r="J23" s="27"/>
    </row>
    <row r="24" spans="1:10" ht="39.950000000000003" customHeight="1">
      <c r="A24" s="86" t="s">
        <v>65</v>
      </c>
      <c r="B24" s="87"/>
      <c r="C24" s="26">
        <f>SUM(C22:C23)</f>
        <v>12520</v>
      </c>
      <c r="D24" s="25"/>
      <c r="E24" s="25"/>
      <c r="F24" s="9"/>
      <c r="G24" s="10"/>
      <c r="H24" s="10"/>
      <c r="I24" s="25"/>
      <c r="J24" s="27"/>
    </row>
    <row r="25" spans="1:10" ht="39.950000000000003" customHeight="1">
      <c r="A25" s="89"/>
      <c r="B25" s="90"/>
      <c r="C25" s="26"/>
      <c r="D25" s="25"/>
      <c r="E25" s="25"/>
      <c r="F25" s="9"/>
      <c r="G25" s="10"/>
      <c r="H25" s="10"/>
      <c r="I25" s="25"/>
      <c r="J25" s="27"/>
    </row>
    <row r="26" spans="1:10" ht="39.950000000000003" customHeight="1">
      <c r="A26" s="99" t="s">
        <v>50</v>
      </c>
      <c r="B26" s="88"/>
      <c r="C26" s="26">
        <v>6000</v>
      </c>
      <c r="D26" s="25" t="s">
        <v>35</v>
      </c>
      <c r="E26" s="52" t="s">
        <v>83</v>
      </c>
      <c r="F26" s="23" t="s">
        <v>88</v>
      </c>
      <c r="G26" s="24" t="s">
        <v>46</v>
      </c>
      <c r="H26" s="24" t="s">
        <v>54</v>
      </c>
      <c r="I26" s="25"/>
      <c r="J26" s="27"/>
    </row>
    <row r="27" spans="1:10" ht="39.950000000000003" customHeight="1">
      <c r="A27" s="86" t="s">
        <v>96</v>
      </c>
      <c r="B27" s="87"/>
      <c r="C27" s="26">
        <f>SUM(C26)</f>
        <v>6000</v>
      </c>
      <c r="D27" s="25"/>
      <c r="E27" s="25"/>
      <c r="F27" s="9"/>
      <c r="G27" s="10"/>
      <c r="H27" s="10"/>
      <c r="I27" s="25"/>
      <c r="J27" s="27"/>
    </row>
    <row r="28" spans="1:10" ht="39.950000000000003" customHeight="1">
      <c r="A28" s="89"/>
      <c r="B28" s="90"/>
      <c r="C28" s="26"/>
      <c r="D28" s="25"/>
      <c r="E28" s="25"/>
      <c r="F28" s="9"/>
      <c r="G28" s="10"/>
      <c r="H28" s="10"/>
      <c r="I28" s="25"/>
      <c r="J28" s="27"/>
    </row>
    <row r="29" spans="1:10" ht="39.950000000000003" customHeight="1">
      <c r="A29" s="84" t="s">
        <v>50</v>
      </c>
      <c r="B29" s="88"/>
      <c r="C29" s="26">
        <v>174000</v>
      </c>
      <c r="D29" s="25" t="s">
        <v>33</v>
      </c>
      <c r="E29" s="52" t="s">
        <v>74</v>
      </c>
      <c r="F29" s="23" t="s">
        <v>53</v>
      </c>
      <c r="G29" s="24" t="s">
        <v>46</v>
      </c>
      <c r="H29" s="24" t="s">
        <v>54</v>
      </c>
      <c r="I29" s="25"/>
      <c r="J29" s="53" t="s">
        <v>125</v>
      </c>
    </row>
    <row r="30" spans="1:10" ht="39.950000000000003" customHeight="1">
      <c r="A30" s="84" t="s">
        <v>50</v>
      </c>
      <c r="B30" s="88"/>
      <c r="C30" s="26">
        <v>20000</v>
      </c>
      <c r="D30" s="25" t="s">
        <v>33</v>
      </c>
      <c r="E30" s="52" t="s">
        <v>74</v>
      </c>
      <c r="F30" s="23" t="s">
        <v>53</v>
      </c>
      <c r="G30" s="24" t="s">
        <v>46</v>
      </c>
      <c r="H30" s="24" t="s">
        <v>54</v>
      </c>
      <c r="I30" s="25"/>
      <c r="J30" s="25" t="s">
        <v>131</v>
      </c>
    </row>
    <row r="31" spans="1:10" ht="39.950000000000003" customHeight="1">
      <c r="A31" s="84" t="s">
        <v>50</v>
      </c>
      <c r="B31" s="88"/>
      <c r="C31" s="26">
        <v>25000</v>
      </c>
      <c r="D31" s="25" t="s">
        <v>33</v>
      </c>
      <c r="E31" s="52" t="s">
        <v>126</v>
      </c>
      <c r="F31" s="23" t="s">
        <v>53</v>
      </c>
      <c r="G31" s="24" t="s">
        <v>46</v>
      </c>
      <c r="H31" s="24" t="s">
        <v>54</v>
      </c>
      <c r="I31" s="25"/>
      <c r="J31" s="53" t="s">
        <v>125</v>
      </c>
    </row>
    <row r="32" spans="1:10" ht="39.950000000000003" customHeight="1">
      <c r="A32" s="84" t="s">
        <v>50</v>
      </c>
      <c r="B32" s="88"/>
      <c r="C32" s="26">
        <v>100000</v>
      </c>
      <c r="D32" s="25" t="s">
        <v>35</v>
      </c>
      <c r="E32" s="25" t="s">
        <v>75</v>
      </c>
      <c r="F32" s="23" t="s">
        <v>53</v>
      </c>
      <c r="G32" s="24" t="s">
        <v>46</v>
      </c>
      <c r="H32" s="24" t="s">
        <v>54</v>
      </c>
      <c r="I32" s="25"/>
      <c r="J32" s="27"/>
    </row>
    <row r="33" spans="1:10" ht="39.950000000000003" customHeight="1">
      <c r="A33" s="86" t="s">
        <v>97</v>
      </c>
      <c r="B33" s="87"/>
      <c r="C33" s="26">
        <f>SUM(C29:C32)</f>
        <v>319000</v>
      </c>
      <c r="D33" s="25"/>
      <c r="E33" s="25"/>
      <c r="F33" s="9"/>
      <c r="G33" s="10"/>
      <c r="H33" s="10"/>
      <c r="I33" s="25"/>
      <c r="J33" s="27"/>
    </row>
    <row r="34" spans="1:10" ht="39.950000000000003" customHeight="1">
      <c r="A34" s="89"/>
      <c r="B34" s="90"/>
      <c r="C34" s="26"/>
      <c r="D34" s="25"/>
      <c r="E34" s="25"/>
      <c r="F34" s="9"/>
      <c r="G34" s="10"/>
      <c r="H34" s="10"/>
      <c r="I34" s="25"/>
      <c r="J34" s="27"/>
    </row>
    <row r="35" spans="1:10" ht="39.950000000000003" customHeight="1">
      <c r="A35" s="84" t="s">
        <v>50</v>
      </c>
      <c r="B35" s="85"/>
      <c r="C35" s="26">
        <v>25000</v>
      </c>
      <c r="D35" s="25" t="s">
        <v>35</v>
      </c>
      <c r="E35" s="25" t="s">
        <v>68</v>
      </c>
      <c r="F35" s="23" t="s">
        <v>53</v>
      </c>
      <c r="G35" s="24" t="s">
        <v>46</v>
      </c>
      <c r="H35" s="24" t="s">
        <v>54</v>
      </c>
      <c r="I35" s="25"/>
      <c r="J35" s="27"/>
    </row>
    <row r="36" spans="1:10" ht="39.950000000000003" customHeight="1">
      <c r="A36" s="84" t="s">
        <v>50</v>
      </c>
      <c r="B36" s="85"/>
      <c r="C36" s="26">
        <v>1000</v>
      </c>
      <c r="D36" s="25" t="s">
        <v>35</v>
      </c>
      <c r="E36" s="25" t="s">
        <v>69</v>
      </c>
      <c r="F36" s="23" t="s">
        <v>53</v>
      </c>
      <c r="G36" s="24" t="s">
        <v>46</v>
      </c>
      <c r="H36" s="24" t="s">
        <v>54</v>
      </c>
      <c r="I36" s="25"/>
      <c r="J36" s="27"/>
    </row>
    <row r="37" spans="1:10" ht="39.950000000000003" customHeight="1">
      <c r="A37" s="84" t="s">
        <v>50</v>
      </c>
      <c r="B37" s="85"/>
      <c r="C37" s="26">
        <v>38000</v>
      </c>
      <c r="D37" s="25" t="s">
        <v>35</v>
      </c>
      <c r="E37" s="25" t="s">
        <v>70</v>
      </c>
      <c r="F37" s="23" t="s">
        <v>53</v>
      </c>
      <c r="G37" s="24" t="s">
        <v>46</v>
      </c>
      <c r="H37" s="24" t="s">
        <v>54</v>
      </c>
      <c r="I37" s="25"/>
      <c r="J37" s="27"/>
    </row>
    <row r="38" spans="1:10" ht="39.950000000000003" customHeight="1">
      <c r="A38" s="84" t="s">
        <v>50</v>
      </c>
      <c r="B38" s="85"/>
      <c r="C38" s="26">
        <v>25400</v>
      </c>
      <c r="D38" s="25" t="s">
        <v>35</v>
      </c>
      <c r="E38" s="25" t="s">
        <v>71</v>
      </c>
      <c r="F38" s="23" t="s">
        <v>53</v>
      </c>
      <c r="G38" s="24" t="s">
        <v>46</v>
      </c>
      <c r="H38" s="24" t="s">
        <v>54</v>
      </c>
      <c r="I38" s="25"/>
      <c r="J38" s="27"/>
    </row>
    <row r="39" spans="1:10" ht="39.950000000000003" customHeight="1">
      <c r="A39" s="84" t="s">
        <v>50</v>
      </c>
      <c r="B39" s="85"/>
      <c r="C39" s="26">
        <v>90000</v>
      </c>
      <c r="D39" s="25" t="s">
        <v>35</v>
      </c>
      <c r="E39" s="25" t="s">
        <v>73</v>
      </c>
      <c r="F39" s="23" t="s">
        <v>53</v>
      </c>
      <c r="G39" s="24" t="s">
        <v>46</v>
      </c>
      <c r="H39" s="24" t="s">
        <v>54</v>
      </c>
      <c r="I39" s="25"/>
      <c r="J39" s="27"/>
    </row>
    <row r="40" spans="1:10" ht="39.950000000000003" customHeight="1">
      <c r="A40" s="84" t="s">
        <v>50</v>
      </c>
      <c r="B40" s="85"/>
      <c r="C40" s="26">
        <v>50000</v>
      </c>
      <c r="D40" s="25" t="s">
        <v>35</v>
      </c>
      <c r="E40" s="25" t="s">
        <v>72</v>
      </c>
      <c r="F40" s="23" t="s">
        <v>45</v>
      </c>
      <c r="G40" s="24" t="s">
        <v>46</v>
      </c>
      <c r="H40" s="24" t="s">
        <v>48</v>
      </c>
      <c r="I40" s="107" t="s">
        <v>94</v>
      </c>
      <c r="J40" s="27"/>
    </row>
    <row r="41" spans="1:10" ht="39.950000000000003" customHeight="1">
      <c r="A41" s="86" t="s">
        <v>98</v>
      </c>
      <c r="B41" s="87"/>
      <c r="C41" s="26">
        <f>SUM(C35:C40)</f>
        <v>229400</v>
      </c>
      <c r="D41" s="25"/>
      <c r="E41" s="25"/>
      <c r="F41" s="9"/>
      <c r="G41" s="10"/>
      <c r="H41" s="10"/>
      <c r="I41" s="25"/>
      <c r="J41" s="27"/>
    </row>
    <row r="42" spans="1:10" ht="39.950000000000003" customHeight="1">
      <c r="A42" s="89"/>
      <c r="B42" s="90"/>
      <c r="C42" s="26"/>
      <c r="D42" s="25"/>
      <c r="E42" s="25"/>
      <c r="F42" s="9"/>
      <c r="G42" s="10"/>
      <c r="H42" s="10"/>
      <c r="I42" s="25"/>
      <c r="J42" s="27"/>
    </row>
    <row r="43" spans="1:10" ht="39.950000000000003" customHeight="1">
      <c r="A43" s="84" t="s">
        <v>50</v>
      </c>
      <c r="B43" s="88"/>
      <c r="C43" s="26">
        <v>1250</v>
      </c>
      <c r="D43" s="25" t="s">
        <v>33</v>
      </c>
      <c r="E43" s="25" t="s">
        <v>103</v>
      </c>
      <c r="F43" s="23" t="s">
        <v>53</v>
      </c>
      <c r="G43" s="24" t="s">
        <v>46</v>
      </c>
      <c r="H43" s="24" t="s">
        <v>54</v>
      </c>
      <c r="I43" s="25"/>
      <c r="J43" s="27"/>
    </row>
    <row r="44" spans="1:10" ht="39.950000000000003" customHeight="1">
      <c r="A44" s="84" t="s">
        <v>50</v>
      </c>
      <c r="B44" s="88"/>
      <c r="C44" s="26">
        <v>4550</v>
      </c>
      <c r="D44" s="25" t="s">
        <v>33</v>
      </c>
      <c r="E44" s="25" t="s">
        <v>76</v>
      </c>
      <c r="F44" s="23" t="s">
        <v>53</v>
      </c>
      <c r="G44" s="24" t="s">
        <v>46</v>
      </c>
      <c r="H44" s="24" t="s">
        <v>54</v>
      </c>
      <c r="I44" s="25"/>
      <c r="J44" s="27"/>
    </row>
    <row r="45" spans="1:10" ht="39.950000000000003" customHeight="1">
      <c r="A45" s="84" t="s">
        <v>50</v>
      </c>
      <c r="B45" s="88"/>
      <c r="C45" s="26">
        <v>2300</v>
      </c>
      <c r="D45" s="25" t="s">
        <v>33</v>
      </c>
      <c r="E45" s="25" t="s">
        <v>77</v>
      </c>
      <c r="F45" s="23" t="s">
        <v>53</v>
      </c>
      <c r="G45" s="24" t="s">
        <v>46</v>
      </c>
      <c r="H45" s="24" t="s">
        <v>54</v>
      </c>
      <c r="I45" s="25"/>
      <c r="J45" s="27"/>
    </row>
    <row r="46" spans="1:10" ht="39.950000000000003" customHeight="1">
      <c r="A46" s="86" t="s">
        <v>99</v>
      </c>
      <c r="B46" s="87"/>
      <c r="C46" s="26">
        <f>SUM(C43:C45)</f>
        <v>8100</v>
      </c>
      <c r="D46" s="25"/>
      <c r="E46" s="25"/>
      <c r="F46" s="9"/>
      <c r="G46" s="10"/>
      <c r="H46" s="10"/>
      <c r="I46" s="25"/>
      <c r="J46" s="27"/>
    </row>
    <row r="47" spans="1:10" ht="39.950000000000003" customHeight="1">
      <c r="A47" s="89"/>
      <c r="B47" s="90"/>
      <c r="C47" s="26"/>
      <c r="D47" s="25"/>
      <c r="E47" s="25"/>
      <c r="F47" s="9"/>
      <c r="G47" s="10"/>
      <c r="H47" s="10"/>
      <c r="I47" s="25"/>
      <c r="J47" s="27"/>
    </row>
    <row r="48" spans="1:10" ht="39.950000000000003" customHeight="1">
      <c r="A48" s="84" t="s">
        <v>50</v>
      </c>
      <c r="B48" s="88"/>
      <c r="C48" s="26">
        <v>8000</v>
      </c>
      <c r="D48" s="25" t="s">
        <v>35</v>
      </c>
      <c r="E48" s="25" t="s">
        <v>78</v>
      </c>
      <c r="F48" s="23" t="s">
        <v>53</v>
      </c>
      <c r="G48" s="24" t="s">
        <v>46</v>
      </c>
      <c r="H48" s="24" t="s">
        <v>54</v>
      </c>
      <c r="I48" s="25"/>
      <c r="J48" s="27"/>
    </row>
    <row r="49" spans="1:13" ht="39.950000000000003" customHeight="1">
      <c r="A49" s="84" t="s">
        <v>50</v>
      </c>
      <c r="B49" s="88"/>
      <c r="C49" s="26">
        <v>5250</v>
      </c>
      <c r="D49" s="25" t="s">
        <v>35</v>
      </c>
      <c r="E49" s="25" t="s">
        <v>79</v>
      </c>
      <c r="F49" s="23" t="s">
        <v>53</v>
      </c>
      <c r="G49" s="24" t="s">
        <v>46</v>
      </c>
      <c r="H49" s="24" t="s">
        <v>54</v>
      </c>
      <c r="I49" s="25"/>
      <c r="J49" s="27"/>
    </row>
    <row r="50" spans="1:13" ht="39.950000000000003" customHeight="1">
      <c r="A50" s="84" t="s">
        <v>50</v>
      </c>
      <c r="B50" s="88"/>
      <c r="C50" s="26">
        <v>17500</v>
      </c>
      <c r="D50" s="25" t="s">
        <v>35</v>
      </c>
      <c r="E50" s="25" t="s">
        <v>80</v>
      </c>
      <c r="F50" s="23" t="s">
        <v>53</v>
      </c>
      <c r="G50" s="24" t="s">
        <v>46</v>
      </c>
      <c r="H50" s="24" t="s">
        <v>54</v>
      </c>
      <c r="I50" s="25"/>
      <c r="J50" s="25" t="s">
        <v>107</v>
      </c>
    </row>
    <row r="51" spans="1:13" ht="39.950000000000003" customHeight="1">
      <c r="A51" s="84" t="s">
        <v>50</v>
      </c>
      <c r="B51" s="88"/>
      <c r="C51" s="26">
        <v>18500</v>
      </c>
      <c r="D51" s="25" t="s">
        <v>35</v>
      </c>
      <c r="E51" s="25" t="s">
        <v>56</v>
      </c>
      <c r="F51" s="23" t="s">
        <v>53</v>
      </c>
      <c r="G51" s="24" t="s">
        <v>46</v>
      </c>
      <c r="H51" s="24" t="s">
        <v>54</v>
      </c>
      <c r="I51" s="25"/>
      <c r="J51" s="25" t="s">
        <v>106</v>
      </c>
    </row>
    <row r="52" spans="1:13" ht="39.950000000000003" customHeight="1">
      <c r="A52" s="84" t="s">
        <v>50</v>
      </c>
      <c r="B52" s="88"/>
      <c r="C52" s="26">
        <v>18500</v>
      </c>
      <c r="D52" s="25" t="s">
        <v>35</v>
      </c>
      <c r="E52" s="25" t="s">
        <v>56</v>
      </c>
      <c r="F52" s="23" t="s">
        <v>53</v>
      </c>
      <c r="G52" s="24" t="s">
        <v>46</v>
      </c>
      <c r="H52" s="24" t="s">
        <v>54</v>
      </c>
      <c r="I52" s="25"/>
      <c r="J52" s="25" t="s">
        <v>106</v>
      </c>
    </row>
    <row r="53" spans="1:13" ht="39.950000000000003" customHeight="1">
      <c r="A53" s="84" t="s">
        <v>50</v>
      </c>
      <c r="B53" s="88"/>
      <c r="C53" s="26">
        <v>14000</v>
      </c>
      <c r="D53" s="25" t="s">
        <v>35</v>
      </c>
      <c r="E53" s="25" t="s">
        <v>56</v>
      </c>
      <c r="F53" s="23" t="s">
        <v>53</v>
      </c>
      <c r="G53" s="24" t="s">
        <v>46</v>
      </c>
      <c r="H53" s="24" t="s">
        <v>54</v>
      </c>
      <c r="I53" s="25"/>
      <c r="J53" s="25" t="s">
        <v>108</v>
      </c>
    </row>
    <row r="54" spans="1:13" ht="39.950000000000003" customHeight="1">
      <c r="A54" s="84" t="s">
        <v>50</v>
      </c>
      <c r="B54" s="88"/>
      <c r="C54" s="26">
        <v>20000</v>
      </c>
      <c r="D54" s="25" t="s">
        <v>35</v>
      </c>
      <c r="E54" s="25" t="s">
        <v>56</v>
      </c>
      <c r="F54" s="23" t="s">
        <v>53</v>
      </c>
      <c r="G54" s="24" t="s">
        <v>46</v>
      </c>
      <c r="H54" s="24" t="s">
        <v>54</v>
      </c>
      <c r="I54" s="25"/>
      <c r="J54" s="25" t="s">
        <v>109</v>
      </c>
    </row>
    <row r="55" spans="1:13" ht="39.950000000000003" customHeight="1">
      <c r="A55" s="84" t="s">
        <v>50</v>
      </c>
      <c r="B55" s="85"/>
      <c r="C55" s="26">
        <v>4950</v>
      </c>
      <c r="D55" s="25" t="s">
        <v>35</v>
      </c>
      <c r="E55" s="25" t="s">
        <v>78</v>
      </c>
      <c r="F55" s="23" t="s">
        <v>53</v>
      </c>
      <c r="G55" s="24" t="s">
        <v>46</v>
      </c>
      <c r="H55" s="24" t="s">
        <v>54</v>
      </c>
      <c r="I55" s="25"/>
      <c r="J55" s="27"/>
    </row>
    <row r="56" spans="1:13" ht="39.950000000000003" customHeight="1">
      <c r="A56" s="86" t="s">
        <v>100</v>
      </c>
      <c r="B56" s="87"/>
      <c r="C56" s="26">
        <f>SUM(C48:C55)</f>
        <v>106700</v>
      </c>
      <c r="D56" s="25"/>
      <c r="E56" s="43"/>
      <c r="F56" s="9"/>
      <c r="G56" s="10"/>
      <c r="H56" s="10"/>
      <c r="I56" s="25"/>
      <c r="J56" s="53" t="s">
        <v>110</v>
      </c>
    </row>
    <row r="57" spans="1:13" ht="39.950000000000003" customHeight="1">
      <c r="A57" s="89"/>
      <c r="B57" s="90"/>
      <c r="C57" s="26"/>
      <c r="D57" s="25"/>
      <c r="E57" s="25"/>
      <c r="F57" s="9"/>
      <c r="G57" s="10"/>
      <c r="H57" s="10"/>
      <c r="I57" s="25"/>
      <c r="J57" s="27"/>
    </row>
    <row r="58" spans="1:13" ht="39.950000000000003" customHeight="1">
      <c r="A58" s="84" t="s">
        <v>50</v>
      </c>
      <c r="B58" s="85"/>
      <c r="C58" s="26">
        <v>32000</v>
      </c>
      <c r="D58" s="25" t="s">
        <v>35</v>
      </c>
      <c r="E58" s="25" t="s">
        <v>84</v>
      </c>
      <c r="F58" s="23" t="s">
        <v>88</v>
      </c>
      <c r="G58" s="24" t="s">
        <v>46</v>
      </c>
      <c r="H58" s="24" t="s">
        <v>54</v>
      </c>
      <c r="I58" s="25"/>
      <c r="J58" s="23" t="s">
        <v>87</v>
      </c>
    </row>
    <row r="59" spans="1:13" ht="39.950000000000003" customHeight="1">
      <c r="A59" s="86" t="s">
        <v>101</v>
      </c>
      <c r="B59" s="87"/>
      <c r="C59" s="26">
        <f>SUM(C58)</f>
        <v>32000</v>
      </c>
      <c r="D59" s="25"/>
      <c r="E59" s="25"/>
      <c r="F59" s="9"/>
      <c r="G59" s="10"/>
      <c r="H59" s="10"/>
      <c r="I59" s="25"/>
      <c r="J59" s="27"/>
    </row>
    <row r="60" spans="1:13" s="7" customFormat="1" ht="35.1" customHeight="1">
      <c r="A60" s="89"/>
      <c r="B60" s="90"/>
      <c r="C60" s="36"/>
      <c r="D60" s="37"/>
      <c r="E60" s="25"/>
      <c r="F60" s="9"/>
      <c r="G60" s="10"/>
      <c r="H60" s="40"/>
      <c r="I60" s="37"/>
      <c r="J60" s="41"/>
    </row>
    <row r="61" spans="1:13" s="7" customFormat="1" ht="35.1" customHeight="1">
      <c r="A61" s="84" t="s">
        <v>50</v>
      </c>
      <c r="B61" s="88"/>
      <c r="C61" s="36">
        <v>3600</v>
      </c>
      <c r="D61" s="25" t="s">
        <v>33</v>
      </c>
      <c r="E61" s="25" t="s">
        <v>81</v>
      </c>
      <c r="F61" s="23" t="s">
        <v>53</v>
      </c>
      <c r="G61" s="24" t="s">
        <v>46</v>
      </c>
      <c r="H61" s="24" t="s">
        <v>54</v>
      </c>
      <c r="I61" s="37"/>
      <c r="J61" s="41"/>
      <c r="M61" s="45"/>
    </row>
    <row r="62" spans="1:13" s="7" customFormat="1" ht="35.1" customHeight="1">
      <c r="A62" s="84" t="s">
        <v>50</v>
      </c>
      <c r="B62" s="88"/>
      <c r="C62" s="36">
        <v>5200</v>
      </c>
      <c r="D62" s="25" t="s">
        <v>35</v>
      </c>
      <c r="E62" s="25" t="s">
        <v>82</v>
      </c>
      <c r="F62" s="23" t="s">
        <v>53</v>
      </c>
      <c r="G62" s="24" t="s">
        <v>46</v>
      </c>
      <c r="H62" s="24" t="s">
        <v>54</v>
      </c>
      <c r="I62" s="37"/>
      <c r="J62" s="41"/>
    </row>
    <row r="63" spans="1:13" s="7" customFormat="1" ht="35.1" customHeight="1">
      <c r="A63" s="84" t="s">
        <v>50</v>
      </c>
      <c r="B63" s="88"/>
      <c r="C63" s="36">
        <v>1900</v>
      </c>
      <c r="D63" s="25" t="s">
        <v>35</v>
      </c>
      <c r="E63" s="55" t="s">
        <v>128</v>
      </c>
      <c r="F63" s="23" t="s">
        <v>53</v>
      </c>
      <c r="G63" s="24" t="s">
        <v>46</v>
      </c>
      <c r="H63" s="24" t="s">
        <v>54</v>
      </c>
      <c r="I63" s="37"/>
      <c r="J63" s="41"/>
    </row>
    <row r="64" spans="1:13" s="7" customFormat="1" ht="35.1" customHeight="1">
      <c r="A64" s="84" t="s">
        <v>50</v>
      </c>
      <c r="B64" s="88"/>
      <c r="C64" s="36">
        <v>1900</v>
      </c>
      <c r="D64" s="25" t="s">
        <v>35</v>
      </c>
      <c r="E64" s="55" t="s">
        <v>129</v>
      </c>
      <c r="F64" s="23" t="s">
        <v>53</v>
      </c>
      <c r="G64" s="24" t="s">
        <v>46</v>
      </c>
      <c r="H64" s="24" t="s">
        <v>54</v>
      </c>
      <c r="I64" s="37"/>
      <c r="J64" s="41"/>
    </row>
    <row r="65" spans="1:10" s="7" customFormat="1" ht="35.1" customHeight="1">
      <c r="A65" s="84" t="s">
        <v>50</v>
      </c>
      <c r="B65" s="88"/>
      <c r="C65" s="36">
        <v>2200</v>
      </c>
      <c r="D65" s="25" t="s">
        <v>35</v>
      </c>
      <c r="E65" s="55" t="s">
        <v>130</v>
      </c>
      <c r="F65" s="23" t="s">
        <v>53</v>
      </c>
      <c r="G65" s="24" t="s">
        <v>46</v>
      </c>
      <c r="H65" s="24" t="s">
        <v>54</v>
      </c>
      <c r="I65" s="37"/>
      <c r="J65" s="41"/>
    </row>
    <row r="66" spans="1:10" s="7" customFormat="1" ht="35.1" customHeight="1">
      <c r="A66" s="86" t="s">
        <v>102</v>
      </c>
      <c r="B66" s="87"/>
      <c r="C66" s="36">
        <f>SUM(C61:C65)</f>
        <v>14800</v>
      </c>
      <c r="D66" s="37"/>
      <c r="E66" s="25"/>
      <c r="F66" s="9"/>
      <c r="G66" s="10"/>
      <c r="H66" s="40"/>
      <c r="I66" s="37"/>
      <c r="J66" s="41"/>
    </row>
    <row r="67" spans="1:10" s="7" customFormat="1" ht="35.1" customHeight="1">
      <c r="A67" s="89"/>
      <c r="B67" s="90"/>
      <c r="C67" s="36"/>
      <c r="D67" s="37"/>
      <c r="E67" s="25"/>
      <c r="F67" s="9"/>
      <c r="G67" s="10"/>
      <c r="H67" s="40"/>
      <c r="I67" s="37"/>
      <c r="J67" s="41"/>
    </row>
    <row r="68" spans="1:10" s="7" customFormat="1" ht="35.1" customHeight="1">
      <c r="A68" s="89"/>
      <c r="B68" s="90"/>
      <c r="C68" s="36"/>
      <c r="D68" s="37"/>
      <c r="E68" s="25"/>
      <c r="F68" s="9"/>
      <c r="G68" s="10"/>
      <c r="H68" s="40"/>
      <c r="I68" s="37"/>
      <c r="J68" s="41"/>
    </row>
    <row r="69" spans="1:10" s="7" customFormat="1" ht="35.1" customHeight="1">
      <c r="A69" s="89"/>
      <c r="B69" s="90"/>
      <c r="C69" s="36"/>
      <c r="D69" s="37"/>
      <c r="E69" s="25"/>
      <c r="F69" s="9"/>
      <c r="G69" s="10"/>
      <c r="H69" s="40"/>
      <c r="I69" s="37"/>
      <c r="J69" s="41"/>
    </row>
    <row r="70" spans="1:10" s="7" customFormat="1" ht="35.1" customHeight="1">
      <c r="A70" s="89"/>
      <c r="B70" s="90"/>
      <c r="C70" s="36"/>
      <c r="D70" s="37"/>
      <c r="E70" s="25"/>
      <c r="F70" s="9"/>
      <c r="G70" s="10"/>
      <c r="H70" s="40"/>
      <c r="I70" s="37"/>
      <c r="J70" s="41"/>
    </row>
    <row r="71" spans="1:10" s="7" customFormat="1" ht="35.1" customHeight="1">
      <c r="A71" s="89"/>
      <c r="B71" s="90"/>
      <c r="C71" s="36"/>
      <c r="D71" s="37"/>
      <c r="E71" s="38"/>
      <c r="F71" s="39"/>
      <c r="G71" s="40"/>
      <c r="H71" s="40"/>
      <c r="I71" s="37"/>
      <c r="J71" s="41"/>
    </row>
    <row r="72" spans="1:10" s="7" customFormat="1" ht="35.1" customHeight="1">
      <c r="A72" s="89"/>
      <c r="B72" s="90"/>
      <c r="C72" s="36"/>
      <c r="D72" s="37"/>
      <c r="E72" s="38"/>
      <c r="F72" s="39"/>
      <c r="G72" s="40"/>
      <c r="H72" s="40"/>
      <c r="I72" s="37"/>
      <c r="J72" s="41"/>
    </row>
    <row r="75" spans="1:10">
      <c r="C75" s="42"/>
    </row>
  </sheetData>
  <autoFilter ref="A3:J3" xr:uid="{00000000-0009-0000-0000-000002000000}">
    <filterColumn colId="0" showButton="0"/>
  </autoFilter>
  <mergeCells count="76">
    <mergeCell ref="A63:B63"/>
    <mergeCell ref="A64:B64"/>
    <mergeCell ref="A30:B30"/>
    <mergeCell ref="A72:B72"/>
    <mergeCell ref="A44:B44"/>
    <mergeCell ref="A45:B45"/>
    <mergeCell ref="A42:B42"/>
    <mergeCell ref="A43:B43"/>
    <mergeCell ref="A57:B57"/>
    <mergeCell ref="A62:B62"/>
    <mergeCell ref="A58:B58"/>
    <mergeCell ref="A68:B68"/>
    <mergeCell ref="A59:B59"/>
    <mergeCell ref="A65:B65"/>
    <mergeCell ref="A67:B67"/>
    <mergeCell ref="A70:B70"/>
    <mergeCell ref="A69:B69"/>
    <mergeCell ref="A4:B4"/>
    <mergeCell ref="A2:B3"/>
    <mergeCell ref="A71:B71"/>
    <mergeCell ref="A41:B41"/>
    <mergeCell ref="A60:B60"/>
    <mergeCell ref="A26:B26"/>
    <mergeCell ref="A32:B32"/>
    <mergeCell ref="A33:B33"/>
    <mergeCell ref="A9:B9"/>
    <mergeCell ref="A12:B12"/>
    <mergeCell ref="A14:B14"/>
    <mergeCell ref="A10:B10"/>
    <mergeCell ref="A5:B5"/>
    <mergeCell ref="A6:B6"/>
    <mergeCell ref="A7:B7"/>
    <mergeCell ref="A8:B8"/>
    <mergeCell ref="J2:J3"/>
    <mergeCell ref="F2:H2"/>
    <mergeCell ref="C2:C3"/>
    <mergeCell ref="D2:D3"/>
    <mergeCell ref="I2:I3"/>
    <mergeCell ref="E2:E3"/>
    <mergeCell ref="A34:B34"/>
    <mergeCell ref="A19:B19"/>
    <mergeCell ref="A27:B27"/>
    <mergeCell ref="A28:B28"/>
    <mergeCell ref="A29:B29"/>
    <mergeCell ref="A22:B22"/>
    <mergeCell ref="A31:B31"/>
    <mergeCell ref="A13:B13"/>
    <mergeCell ref="A24:B24"/>
    <mergeCell ref="A25:B25"/>
    <mergeCell ref="A23:B23"/>
    <mergeCell ref="A20:B20"/>
    <mergeCell ref="A18:B18"/>
    <mergeCell ref="A17:B17"/>
    <mergeCell ref="A15:B15"/>
    <mergeCell ref="A11:B11"/>
    <mergeCell ref="A16:B16"/>
    <mergeCell ref="A21:B21"/>
    <mergeCell ref="A66:B66"/>
    <mergeCell ref="A48:B48"/>
    <mergeCell ref="A49:B49"/>
    <mergeCell ref="A50:B50"/>
    <mergeCell ref="A51:B51"/>
    <mergeCell ref="A52:B52"/>
    <mergeCell ref="A54:B54"/>
    <mergeCell ref="A55:B55"/>
    <mergeCell ref="A56:B56"/>
    <mergeCell ref="A61:B61"/>
    <mergeCell ref="A35:B35"/>
    <mergeCell ref="A36:B36"/>
    <mergeCell ref="A37:B37"/>
    <mergeCell ref="A38:B38"/>
    <mergeCell ref="A39:B39"/>
    <mergeCell ref="A46:B46"/>
    <mergeCell ref="A53:B53"/>
    <mergeCell ref="A47:B47"/>
    <mergeCell ref="A40:B40"/>
  </mergeCells>
  <phoneticPr fontId="1"/>
  <pageMargins left="0.47244094488188981" right="0.47244094488188981" top="0.39370078740157483" bottom="0.59055118110236227" header="0.51181102362204722" footer="0.51181102362204722"/>
  <pageSetup paperSize="9" scale="91" orientation="landscape" cellComments="asDisplayed" verticalDpi="300" r:id="rId1"/>
  <headerFooter alignWithMargins="0"/>
  <colBreaks count="1" manualBreakCount="1">
    <brk id="10" max="30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57302-2579-43A6-A8A9-4B26EEA0CD03}">
  <dimension ref="A1:J19"/>
  <sheetViews>
    <sheetView view="pageBreakPreview" zoomScale="85" zoomScaleNormal="70" zoomScaleSheetLayoutView="85" workbookViewId="0">
      <pane ySplit="3" topLeftCell="A4" activePane="bottomLeft" state="frozen"/>
      <selection pane="bottomLeft" activeCell="E7" sqref="E7"/>
    </sheetView>
  </sheetViews>
  <sheetFormatPr defaultRowHeight="13.5"/>
  <cols>
    <col min="1" max="1" width="5.625" style="1" customWidth="1"/>
    <col min="2" max="3" width="16.625" style="1" customWidth="1"/>
    <col min="4" max="5" width="13.625" style="1" customWidth="1"/>
    <col min="6" max="6" width="29.25" style="1" customWidth="1"/>
    <col min="7" max="7" width="19.125" style="1" customWidth="1"/>
    <col min="8" max="8" width="14.125" style="1" customWidth="1"/>
    <col min="9" max="9" width="21.625" style="1" customWidth="1"/>
    <col min="10" max="10" width="14.125" style="1" customWidth="1"/>
  </cols>
  <sheetData>
    <row r="1" spans="1:10" ht="20.100000000000001" customHeight="1">
      <c r="A1" s="1" t="s">
        <v>21</v>
      </c>
      <c r="J1" s="33" t="s">
        <v>11</v>
      </c>
    </row>
    <row r="2" spans="1:10" ht="20.100000000000001" customHeight="1">
      <c r="A2" s="72" t="s">
        <v>39</v>
      </c>
      <c r="B2" s="73"/>
      <c r="C2" s="68" t="s">
        <v>115</v>
      </c>
      <c r="D2" s="56" t="s">
        <v>22</v>
      </c>
      <c r="E2" s="56" t="s">
        <v>23</v>
      </c>
      <c r="F2" s="58" t="s">
        <v>24</v>
      </c>
      <c r="G2" s="59"/>
      <c r="H2" s="60"/>
      <c r="I2" s="66" t="s">
        <v>25</v>
      </c>
      <c r="J2" s="56" t="s">
        <v>9</v>
      </c>
    </row>
    <row r="3" spans="1:10" ht="39.950000000000003" customHeight="1">
      <c r="A3" s="74"/>
      <c r="B3" s="75"/>
      <c r="C3" s="69"/>
      <c r="D3" s="57"/>
      <c r="E3" s="57"/>
      <c r="F3" s="3" t="s">
        <v>5</v>
      </c>
      <c r="G3" s="3" t="s">
        <v>6</v>
      </c>
      <c r="H3" s="4" t="s">
        <v>7</v>
      </c>
      <c r="I3" s="67"/>
      <c r="J3" s="57"/>
    </row>
    <row r="4" spans="1:10" ht="35.1" customHeight="1">
      <c r="A4" s="78" t="s">
        <v>17</v>
      </c>
      <c r="B4" s="5" t="s">
        <v>116</v>
      </c>
      <c r="C4" s="29">
        <f>SUMIF(支出!$D$4:$D$72,"立候補準備",支出!$C$4:$C$72)</f>
        <v>287000</v>
      </c>
      <c r="D4" s="16"/>
      <c r="E4" s="2"/>
      <c r="F4" s="2"/>
      <c r="G4" s="2"/>
      <c r="H4" s="2"/>
      <c r="I4" s="2"/>
      <c r="J4" s="2"/>
    </row>
    <row r="5" spans="1:10" ht="35.1" customHeight="1">
      <c r="A5" s="79"/>
      <c r="B5" s="5" t="s">
        <v>117</v>
      </c>
      <c r="C5" s="29">
        <f>SUMIF(支出!$D$4:$D$72,"選挙運動",支出!$C$4:$C$72)</f>
        <v>671820</v>
      </c>
      <c r="D5" s="16"/>
      <c r="E5" s="2"/>
      <c r="F5" s="2"/>
      <c r="G5" s="2"/>
      <c r="H5" s="2"/>
      <c r="I5" s="2"/>
      <c r="J5" s="2"/>
    </row>
    <row r="6" spans="1:10" ht="35.1" customHeight="1">
      <c r="A6" s="80"/>
      <c r="B6" s="4" t="s">
        <v>17</v>
      </c>
      <c r="C6" s="44">
        <f>SUM(C4:C5)</f>
        <v>958820</v>
      </c>
      <c r="D6" s="16"/>
      <c r="E6" s="2"/>
      <c r="F6" s="2"/>
      <c r="G6" s="2"/>
      <c r="H6" s="2"/>
      <c r="I6" s="2"/>
      <c r="J6" s="2"/>
    </row>
    <row r="7" spans="1:10" ht="35.1" customHeight="1">
      <c r="A7" s="78" t="s">
        <v>18</v>
      </c>
      <c r="B7" s="5" t="s">
        <v>116</v>
      </c>
      <c r="C7" s="15"/>
      <c r="D7" s="16"/>
      <c r="E7" s="2"/>
      <c r="F7" s="2"/>
      <c r="G7" s="2"/>
      <c r="H7" s="2"/>
      <c r="I7" s="2"/>
      <c r="J7" s="2"/>
    </row>
    <row r="8" spans="1:10" ht="35.1" customHeight="1">
      <c r="A8" s="79"/>
      <c r="B8" s="5" t="s">
        <v>117</v>
      </c>
      <c r="C8" s="31"/>
      <c r="D8" s="16"/>
      <c r="E8" s="2"/>
      <c r="F8" s="2"/>
      <c r="G8" s="2"/>
      <c r="H8" s="2"/>
      <c r="I8" s="2"/>
      <c r="J8" s="2"/>
    </row>
    <row r="9" spans="1:10" ht="35.1" customHeight="1">
      <c r="A9" s="80"/>
      <c r="B9" s="4" t="s">
        <v>17</v>
      </c>
      <c r="C9" s="15"/>
      <c r="D9" s="16"/>
      <c r="E9" s="2"/>
      <c r="F9" s="2"/>
      <c r="G9" s="2"/>
      <c r="H9" s="2"/>
      <c r="I9" s="2"/>
      <c r="J9" s="2"/>
    </row>
    <row r="10" spans="1:10" ht="35.1" customHeight="1">
      <c r="A10" s="78" t="s">
        <v>19</v>
      </c>
      <c r="B10" s="5" t="s">
        <v>116</v>
      </c>
      <c r="C10" s="29">
        <f>C4+C7</f>
        <v>287000</v>
      </c>
      <c r="D10" s="16"/>
      <c r="E10" s="2"/>
      <c r="F10" s="2"/>
      <c r="G10" s="2"/>
      <c r="H10" s="2"/>
      <c r="I10" s="2"/>
      <c r="J10" s="2"/>
    </row>
    <row r="11" spans="1:10" ht="35.1" customHeight="1">
      <c r="A11" s="79"/>
      <c r="B11" s="5" t="s">
        <v>117</v>
      </c>
      <c r="C11" s="29">
        <f>C5+C8</f>
        <v>671820</v>
      </c>
      <c r="D11" s="16"/>
      <c r="E11" s="2"/>
      <c r="F11" s="2"/>
      <c r="G11" s="2"/>
      <c r="H11" s="2"/>
      <c r="I11" s="2"/>
      <c r="J11" s="2"/>
    </row>
    <row r="12" spans="1:10" ht="35.1" customHeight="1">
      <c r="A12" s="80"/>
      <c r="B12" s="4" t="s">
        <v>26</v>
      </c>
      <c r="C12" s="29">
        <f>C6+C9</f>
        <v>958820</v>
      </c>
      <c r="D12" s="16"/>
      <c r="E12" s="2"/>
      <c r="F12" s="2"/>
      <c r="G12" s="2"/>
      <c r="H12" s="2"/>
      <c r="I12" s="2"/>
      <c r="J12" s="2"/>
    </row>
    <row r="13" spans="1:10" ht="35.1" customHeight="1">
      <c r="A13" s="103" t="s">
        <v>118</v>
      </c>
      <c r="B13" s="103"/>
      <c r="C13" s="104" t="s">
        <v>119</v>
      </c>
      <c r="D13" s="104"/>
      <c r="E13" s="104"/>
      <c r="F13" s="47" t="s">
        <v>120</v>
      </c>
      <c r="G13" s="104" t="s">
        <v>121</v>
      </c>
      <c r="H13" s="104"/>
      <c r="I13" s="104" t="s">
        <v>122</v>
      </c>
      <c r="J13" s="104"/>
    </row>
    <row r="14" spans="1:10" ht="35.1" customHeight="1">
      <c r="A14" s="103"/>
      <c r="B14" s="103"/>
      <c r="C14" s="101" t="s">
        <v>123</v>
      </c>
      <c r="D14" s="101"/>
      <c r="E14" s="101"/>
      <c r="F14" s="51">
        <v>5</v>
      </c>
      <c r="G14" s="102">
        <v>5000</v>
      </c>
      <c r="H14" s="102"/>
      <c r="I14" s="102">
        <f t="shared" ref="I14" si="0">F14*G14</f>
        <v>25000</v>
      </c>
      <c r="J14" s="102"/>
    </row>
    <row r="15" spans="1:10" ht="35.1" customHeight="1">
      <c r="A15" s="103"/>
      <c r="B15" s="103"/>
      <c r="C15" s="101" t="s">
        <v>124</v>
      </c>
      <c r="D15" s="101"/>
      <c r="E15" s="101"/>
      <c r="F15" s="51">
        <v>2000</v>
      </c>
      <c r="G15" s="102">
        <v>87</v>
      </c>
      <c r="H15" s="102"/>
      <c r="I15" s="102">
        <f t="shared" ref="I15" si="1">F15*G15</f>
        <v>174000</v>
      </c>
      <c r="J15" s="102"/>
    </row>
    <row r="16" spans="1:10" ht="35.1" customHeight="1">
      <c r="A16" s="48" t="s">
        <v>27</v>
      </c>
      <c r="B16" s="49"/>
      <c r="C16" s="49"/>
      <c r="D16" s="49"/>
      <c r="E16" s="49"/>
      <c r="F16" s="49"/>
      <c r="G16" s="49"/>
      <c r="H16" s="49"/>
      <c r="I16" s="49"/>
    </row>
    <row r="17" spans="1:9" ht="35.1" customHeight="1">
      <c r="A17" s="49"/>
      <c r="B17" s="28" t="s">
        <v>112</v>
      </c>
      <c r="C17" s="17"/>
      <c r="D17" s="17"/>
      <c r="E17" s="49"/>
      <c r="F17" s="49"/>
      <c r="G17" s="49"/>
      <c r="H17" s="49"/>
      <c r="I17" s="49"/>
    </row>
    <row r="18" spans="1:9" ht="35.1" customHeight="1">
      <c r="A18" s="49"/>
      <c r="B18" s="49"/>
      <c r="C18" s="49"/>
      <c r="D18" s="49"/>
      <c r="E18" s="49"/>
      <c r="F18" s="50" t="s">
        <v>28</v>
      </c>
      <c r="G18" s="100" t="s">
        <v>111</v>
      </c>
      <c r="H18" s="100"/>
      <c r="I18" s="100"/>
    </row>
    <row r="19" spans="1:9" ht="35.1" customHeight="1">
      <c r="A19" s="49"/>
      <c r="B19" s="49"/>
      <c r="C19" s="49"/>
      <c r="D19" s="49"/>
      <c r="E19" s="49"/>
      <c r="F19" s="48"/>
      <c r="G19" s="46" t="s">
        <v>113</v>
      </c>
      <c r="H19" s="46"/>
      <c r="I19" s="46"/>
    </row>
  </sheetData>
  <mergeCells count="21">
    <mergeCell ref="J2:J3"/>
    <mergeCell ref="A4:A6"/>
    <mergeCell ref="A7:A9"/>
    <mergeCell ref="A10:A12"/>
    <mergeCell ref="A13:B15"/>
    <mergeCell ref="C13:E13"/>
    <mergeCell ref="G13:H13"/>
    <mergeCell ref="I13:J13"/>
    <mergeCell ref="A2:B3"/>
    <mergeCell ref="C2:C3"/>
    <mergeCell ref="D2:D3"/>
    <mergeCell ref="E2:E3"/>
    <mergeCell ref="F2:H2"/>
    <mergeCell ref="I2:I3"/>
    <mergeCell ref="G18:I18"/>
    <mergeCell ref="C14:E14"/>
    <mergeCell ref="G14:H14"/>
    <mergeCell ref="I14:J14"/>
    <mergeCell ref="C15:E15"/>
    <mergeCell ref="G15:H15"/>
    <mergeCell ref="I15:J15"/>
  </mergeCells>
  <phoneticPr fontId="1"/>
  <pageMargins left="0.47244094488188981" right="0.47244094488188981" top="0.39370078740157483" bottom="0.59055118110236227" header="0.51181102362204722" footer="0.51181102362204722"/>
  <pageSetup paperSize="9" scale="85" orientation="landscape" cellComments="asDisplayed" horizontalDpi="300" verticalDpi="300" r:id="rId1"/>
  <headerFooter alignWithMargins="0"/>
  <colBreaks count="1" manualBreakCount="1">
    <brk id="10" max="30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収入（１ページ目）</vt:lpstr>
      <vt:lpstr>収入（２ページ以降）</vt:lpstr>
      <vt:lpstr>支出</vt:lpstr>
      <vt:lpstr>支出 (最終ページ)</vt:lpstr>
      <vt:lpstr>支出!Print_Area</vt:lpstr>
      <vt:lpstr>'支出 (最終ページ)'!Print_Area</vt:lpstr>
      <vt:lpstr>'収入（２ページ以降）'!Print_Area</vt:lpstr>
      <vt:lpstr>支出!Print_Titles</vt:lpstr>
      <vt:lpstr>'支出 (最終ページ)'!Print_Titles</vt:lpstr>
      <vt:lpstr>'収入（２ページ以降）'!Print_Titles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早川 由佳里</dc:creator>
  <cp:lastModifiedBy>選挙管理 002</cp:lastModifiedBy>
  <cp:lastPrinted>2025-08-18T08:38:44Z</cp:lastPrinted>
  <dcterms:created xsi:type="dcterms:W3CDTF">1997-01-08T22:48:59Z</dcterms:created>
  <dcterms:modified xsi:type="dcterms:W3CDTF">2025-08-18T08:39:19Z</dcterms:modified>
</cp:coreProperties>
</file>